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Çizelge" sheetId="1" state="visible" r:id="rId1"/>
    <sheet name="Vardiyalar" sheetId="2" state="visible" r:id="rId2"/>
    <sheet name="Kapsam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4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BDD7EE"/>
        </patternFill>
      </fill>
    </dxf>
    <dxf>
      <fill>
        <patternFill patternType="solid">
          <fgColor rgb="00E2EFDA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Vardiya başına eksik gün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'Kapsama'!$A$2:$A$5</f>
            </numRef>
          </cat>
          <val>
            <numRef>
              <f>'Kapsama'!$J$2:$J$5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ardiyaTablosu" displayName="VardiyaTablosu" ref="A1:N31" headerRowCount="1">
  <autoFilter ref="A1:N31"/>
  <tableColumns count="14">
    <tableColumn id="1" name="Personel"/>
    <tableColumn id="2" name="Görev"/>
    <tableColumn id="3" name="Pazartesi"/>
    <tableColumn id="4" name="Salı"/>
    <tableColumn id="5" name="Çarşamba"/>
    <tableColumn id="6" name="Perşembe"/>
    <tableColumn id="7" name="Cuma"/>
    <tableColumn id="8" name="Cumartesi"/>
    <tableColumn id="9" name="Pazar"/>
    <tableColumn id="10" name="Toplam saat"/>
    <tableColumn id="11" name="Çalışılan gün"/>
    <tableColumn id="12" name="Gece vardiyası"/>
    <tableColumn id="13" name="Hedef saat"/>
    <tableColumn id="14" name="Fark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2" customWidth="1" min="11" max="11"/>
    <col width="13" customWidth="1" min="12" max="12"/>
    <col width="10" customWidth="1" min="13" max="13"/>
    <col width="8" customWidth="1" min="14" max="14"/>
  </cols>
  <sheetData>
    <row r="1">
      <c r="A1" s="1" t="inlineStr">
        <is>
          <t>Personel</t>
        </is>
      </c>
      <c r="B1" s="1" t="inlineStr">
        <is>
          <t>Görev</t>
        </is>
      </c>
      <c r="C1" s="1" t="inlineStr">
        <is>
          <t>Pazartesi</t>
        </is>
      </c>
      <c r="D1" s="1" t="inlineStr">
        <is>
          <t>Salı</t>
        </is>
      </c>
      <c r="E1" s="1" t="inlineStr">
        <is>
          <t>Çarşamba</t>
        </is>
      </c>
      <c r="F1" s="1" t="inlineStr">
        <is>
          <t>Perşembe</t>
        </is>
      </c>
      <c r="G1" s="1" t="inlineStr">
        <is>
          <t>Cuma</t>
        </is>
      </c>
      <c r="H1" s="1" t="inlineStr">
        <is>
          <t>Cumartesi</t>
        </is>
      </c>
      <c r="I1" s="1" t="inlineStr">
        <is>
          <t>Pazar</t>
        </is>
      </c>
      <c r="J1" s="1" t="inlineStr">
        <is>
          <t>Toplam saat</t>
        </is>
      </c>
      <c r="K1" s="1" t="inlineStr">
        <is>
          <t>Çalışılan gün</t>
        </is>
      </c>
      <c r="L1" s="1" t="inlineStr">
        <is>
          <t>Gece vardiyası</t>
        </is>
      </c>
      <c r="M1" s="1" t="inlineStr">
        <is>
          <t>Hedef saat</t>
        </is>
      </c>
      <c r="N1" s="1" t="inlineStr">
        <is>
          <t>Fark</t>
        </is>
      </c>
    </row>
    <row r="2">
      <c r="A2" t="inlineStr">
        <is>
          <t>Ayhan Kurt</t>
        </is>
      </c>
      <c r="B2" t="inlineStr">
        <is>
          <t>Vardiya sorumlusu</t>
        </is>
      </c>
      <c r="C2" t="inlineStr">
        <is>
          <t>Ara</t>
        </is>
      </c>
      <c r="D2" t="inlineStr">
        <is>
          <t>Ara</t>
        </is>
      </c>
      <c r="E2" t="inlineStr">
        <is>
          <t>Ara</t>
        </is>
      </c>
      <c r="F2" t="inlineStr">
        <is>
          <t>Ara</t>
        </is>
      </c>
      <c r="G2" t="inlineStr">
        <is>
          <t>Ara</t>
        </is>
      </c>
      <c r="H2" t="inlineStr">
        <is>
          <t>İzin</t>
        </is>
      </c>
      <c r="I2" t="inlineStr">
        <is>
          <t>İzin</t>
        </is>
      </c>
      <c r="J2" s="2">
        <f>IF(A2="","",SUMPRODUCT(COUNTIF(C2:I2,Vardiyalar!$A$2:$A$11),Vardiyalar!$E$2:$E$11))</f>
        <v/>
      </c>
      <c r="K2" s="3">
        <f>IF(A2="","",COUNTA(C2:I2)-COUNTIF(C2:I2,"İzin")-COUNTIF(C2:I2,"Rapor"))</f>
        <v/>
      </c>
      <c r="L2" s="3">
        <f>IF(A2="","",COUNTIF(C2:I2,"Gece"))</f>
        <v/>
      </c>
      <c r="M2" s="2" t="n">
        <v>37.5</v>
      </c>
      <c r="N2" s="2">
        <f>IF(OR(A2="",M2=""),"",J2-M2)</f>
        <v/>
      </c>
      <c r="P2" s="4" t="inlineStr">
        <is>
          <t>Hafta başlangıcı (pazartesi)</t>
        </is>
      </c>
      <c r="Q2" s="5" t="n">
        <v>46328</v>
      </c>
    </row>
    <row r="3">
      <c r="A3" t="inlineStr">
        <is>
          <t>Berk Aslan</t>
        </is>
      </c>
      <c r="B3" t="inlineStr">
        <is>
          <t>Kasa</t>
        </is>
      </c>
      <c r="C3" t="inlineStr">
        <is>
          <t>Sabah</t>
        </is>
      </c>
      <c r="D3" t="inlineStr">
        <is>
          <t>Sabah</t>
        </is>
      </c>
      <c r="E3" t="inlineStr">
        <is>
          <t>Sabah</t>
        </is>
      </c>
      <c r="F3" t="inlineStr">
        <is>
          <t>Sabah</t>
        </is>
      </c>
      <c r="G3" t="inlineStr">
        <is>
          <t>Sabah</t>
        </is>
      </c>
      <c r="H3" t="inlineStr">
        <is>
          <t>İzin</t>
        </is>
      </c>
      <c r="I3" t="inlineStr">
        <is>
          <t>İzin</t>
        </is>
      </c>
      <c r="J3" s="2">
        <f>IF(A3="","",SUMPRODUCT(COUNTIF(C3:I3,Vardiyalar!$A$2:$A$11),Vardiyalar!$E$2:$E$11))</f>
        <v/>
      </c>
      <c r="K3" s="3">
        <f>IF(A3="","",COUNTA(C3:I3)-COUNTIF(C3:I3,"İzin")-COUNTIF(C3:I3,"Rapor"))</f>
        <v/>
      </c>
      <c r="L3" s="3">
        <f>IF(A3="","",COUNTIF(C3:I3,"Gece"))</f>
        <v/>
      </c>
      <c r="M3" s="2" t="n">
        <v>37.5</v>
      </c>
      <c r="N3" s="2">
        <f>IF(OR(A3="",M3=""),"",J3-M3)</f>
        <v/>
      </c>
      <c r="P3" s="4" t="inlineStr">
        <is>
          <t>Hafta sonu</t>
        </is>
      </c>
      <c r="Q3" s="5">
        <f>Q2+6</f>
        <v/>
      </c>
    </row>
    <row r="4">
      <c r="A4" t="inlineStr">
        <is>
          <t>Ceren Tuna</t>
        </is>
      </c>
      <c r="B4" t="inlineStr">
        <is>
          <t>Kasa</t>
        </is>
      </c>
      <c r="C4" t="inlineStr">
        <is>
          <t>İzin</t>
        </is>
      </c>
      <c r="D4" t="inlineStr">
        <is>
          <t>İzin</t>
        </is>
      </c>
      <c r="E4" t="inlineStr">
        <is>
          <t>Sabah</t>
        </is>
      </c>
      <c r="F4" t="inlineStr">
        <is>
          <t>Sabah</t>
        </is>
      </c>
      <c r="G4" t="inlineStr">
        <is>
          <t>Sabah</t>
        </is>
      </c>
      <c r="H4" t="inlineStr">
        <is>
          <t>Sabah</t>
        </is>
      </c>
      <c r="I4" t="inlineStr">
        <is>
          <t>Sabah</t>
        </is>
      </c>
      <c r="J4" s="2">
        <f>IF(A4="","",SUMPRODUCT(COUNTIF(C4:I4,Vardiyalar!$A$2:$A$11),Vardiyalar!$E$2:$E$11))</f>
        <v/>
      </c>
      <c r="K4" s="3">
        <f>IF(A4="","",COUNTA(C4:I4)-COUNTIF(C4:I4,"İzin")-COUNTIF(C4:I4,"Rapor"))</f>
        <v/>
      </c>
      <c r="L4" s="3">
        <f>IF(A4="","",COUNTIF(C4:I4,"Gece"))</f>
        <v/>
      </c>
      <c r="M4" s="2" t="n">
        <v>37.5</v>
      </c>
      <c r="N4" s="2">
        <f>IF(OR(A4="",M4=""),"",J4-M4)</f>
        <v/>
      </c>
      <c r="P4" s="4" t="inlineStr">
        <is>
          <t>Toplam planlanan saat</t>
        </is>
      </c>
      <c r="Q4" s="2">
        <f>SUM(J2:J31)</f>
        <v/>
      </c>
    </row>
    <row r="5">
      <c r="A5" t="inlineStr">
        <is>
          <t>Dilek Aksoy</t>
        </is>
      </c>
      <c r="B5" t="inlineStr">
        <is>
          <t>Reyon</t>
        </is>
      </c>
      <c r="C5" t="inlineStr">
        <is>
          <t>Akşam</t>
        </is>
      </c>
      <c r="D5" t="inlineStr">
        <is>
          <t>Akşam</t>
        </is>
      </c>
      <c r="E5" t="inlineStr">
        <is>
          <t>Akşam</t>
        </is>
      </c>
      <c r="F5" t="inlineStr">
        <is>
          <t>Akşam</t>
        </is>
      </c>
      <c r="G5" t="inlineStr">
        <is>
          <t>Akşam</t>
        </is>
      </c>
      <c r="H5" t="inlineStr">
        <is>
          <t>İzin</t>
        </is>
      </c>
      <c r="I5" t="inlineStr">
        <is>
          <t>İzin</t>
        </is>
      </c>
      <c r="J5" s="2">
        <f>IF(A5="","",SUMPRODUCT(COUNTIF(C5:I5,Vardiyalar!$A$2:$A$11),Vardiyalar!$E$2:$E$11))</f>
        <v/>
      </c>
      <c r="K5" s="3">
        <f>IF(A5="","",COUNTA(C5:I5)-COUNTIF(C5:I5,"İzin")-COUNTIF(C5:I5,"Rapor"))</f>
        <v/>
      </c>
      <c r="L5" s="3">
        <f>IF(A5="","",COUNTIF(C5:I5,"Gece"))</f>
        <v/>
      </c>
      <c r="M5" s="2" t="n">
        <v>37.5</v>
      </c>
      <c r="N5" s="2">
        <f>IF(OR(A5="",M5=""),"",J5-M5)</f>
        <v/>
      </c>
      <c r="P5" s="4" t="inlineStr">
        <is>
          <t>Hedefin altında kalan</t>
        </is>
      </c>
      <c r="Q5" s="3">
        <f>COUNTIF(N2:N31,"&lt;0")</f>
        <v/>
      </c>
    </row>
    <row r="6">
      <c r="A6" t="inlineStr">
        <is>
          <t>Eren Kılıç</t>
        </is>
      </c>
      <c r="B6" t="inlineStr">
        <is>
          <t>Reyon</t>
        </is>
      </c>
      <c r="C6" t="inlineStr">
        <is>
          <t>İzin</t>
        </is>
      </c>
      <c r="D6" t="inlineStr">
        <is>
          <t>İzin</t>
        </is>
      </c>
      <c r="E6" t="inlineStr">
        <is>
          <t>Akşam</t>
        </is>
      </c>
      <c r="F6" t="inlineStr">
        <is>
          <t>Akşam</t>
        </is>
      </c>
      <c r="G6" t="inlineStr">
        <is>
          <t>Akşam</t>
        </is>
      </c>
      <c r="H6" t="inlineStr">
        <is>
          <t>Akşam</t>
        </is>
      </c>
      <c r="I6" t="inlineStr">
        <is>
          <t>Akşam</t>
        </is>
      </c>
      <c r="J6" s="2">
        <f>IF(A6="","",SUMPRODUCT(COUNTIF(C6:I6,Vardiyalar!$A$2:$A$11),Vardiyalar!$E$2:$E$11))</f>
        <v/>
      </c>
      <c r="K6" s="3">
        <f>IF(A6="","",COUNTA(C6:I6)-COUNTIF(C6:I6,"İzin")-COUNTIF(C6:I6,"Rapor"))</f>
        <v/>
      </c>
      <c r="L6" s="3">
        <f>IF(A6="","",COUNTIF(C6:I6,"Gece"))</f>
        <v/>
      </c>
      <c r="M6" s="2" t="n">
        <v>37.5</v>
      </c>
      <c r="N6" s="2">
        <f>IF(OR(A6="",M6=""),"",J6-M6)</f>
        <v/>
      </c>
      <c r="P6" s="4" t="inlineStr">
        <is>
          <t>Eksik kalan vardiya</t>
        </is>
      </c>
      <c r="Q6" s="3">
        <f>SUM(Kapsama!J2:J5)</f>
        <v/>
      </c>
    </row>
    <row r="7">
      <c r="A7" t="inlineStr">
        <is>
          <t>Fikret Ay</t>
        </is>
      </c>
      <c r="B7" t="inlineStr">
        <is>
          <t>Güvenlik</t>
        </is>
      </c>
      <c r="C7" t="inlineStr">
        <is>
          <t>Gece</t>
        </is>
      </c>
      <c r="D7" t="inlineStr">
        <is>
          <t>Gece</t>
        </is>
      </c>
      <c r="E7" t="inlineStr">
        <is>
          <t>Gece</t>
        </is>
      </c>
      <c r="F7" t="inlineStr">
        <is>
          <t>Gece</t>
        </is>
      </c>
      <c r="G7" t="inlineStr">
        <is>
          <t>Gece</t>
        </is>
      </c>
      <c r="H7" t="inlineStr">
        <is>
          <t>İzin</t>
        </is>
      </c>
      <c r="I7" t="inlineStr">
        <is>
          <t>İzin</t>
        </is>
      </c>
      <c r="J7" s="2">
        <f>IF(A7="","",SUMPRODUCT(COUNTIF(C7:I7,Vardiyalar!$A$2:$A$11),Vardiyalar!$E$2:$E$11))</f>
        <v/>
      </c>
      <c r="K7" s="3">
        <f>IF(A7="","",COUNTA(C7:I7)-COUNTIF(C7:I7,"İzin")-COUNTIF(C7:I7,"Rapor"))</f>
        <v/>
      </c>
      <c r="L7" s="3">
        <f>IF(A7="","",COUNTIF(C7:I7,"Gece"))</f>
        <v/>
      </c>
      <c r="M7" s="2" t="n">
        <v>37.5</v>
      </c>
      <c r="N7" s="2">
        <f>IF(OR(A7="",M7=""),"",J7-M7)</f>
        <v/>
      </c>
    </row>
    <row r="8">
      <c r="A8" t="inlineStr">
        <is>
          <t>Gamze Er</t>
        </is>
      </c>
      <c r="B8" t="inlineStr">
        <is>
          <t>Kasa</t>
        </is>
      </c>
      <c r="C8" t="inlineStr">
        <is>
          <t>İzin</t>
        </is>
      </c>
      <c r="D8" t="inlineStr">
        <is>
          <t>İzin</t>
        </is>
      </c>
      <c r="E8" t="inlineStr">
        <is>
          <t>Gece</t>
        </is>
      </c>
      <c r="F8" t="inlineStr">
        <is>
          <t>Gece</t>
        </is>
      </c>
      <c r="G8" t="inlineStr">
        <is>
          <t>Gece</t>
        </is>
      </c>
      <c r="H8" t="inlineStr">
        <is>
          <t>Gece</t>
        </is>
      </c>
      <c r="I8" t="inlineStr">
        <is>
          <t>Gece</t>
        </is>
      </c>
      <c r="J8" s="2">
        <f>IF(A8="","",SUMPRODUCT(COUNTIF(C8:I8,Vardiyalar!$A$2:$A$11),Vardiyalar!$E$2:$E$11))</f>
        <v/>
      </c>
      <c r="K8" s="3">
        <f>IF(A8="","",COUNTA(C8:I8)-COUNTIF(C8:I8,"İzin")-COUNTIF(C8:I8,"Rapor"))</f>
        <v/>
      </c>
      <c r="L8" s="3">
        <f>IF(A8="","",COUNTIF(C8:I8,"Gece"))</f>
        <v/>
      </c>
      <c r="M8" s="2" t="n">
        <v>37.5</v>
      </c>
      <c r="N8" s="2">
        <f>IF(OR(A8="",M8=""),"",J8-M8)</f>
        <v/>
      </c>
    </row>
    <row r="9">
      <c r="A9" t="inlineStr">
        <is>
          <t>Hande Işık</t>
        </is>
      </c>
      <c r="B9" t="inlineStr">
        <is>
          <t>Reyon</t>
        </is>
      </c>
      <c r="C9" t="inlineStr">
        <is>
          <t>Sabah</t>
        </is>
      </c>
      <c r="D9" t="inlineStr">
        <is>
          <t>Akşam</t>
        </is>
      </c>
      <c r="E9" t="inlineStr">
        <is>
          <t>İzin</t>
        </is>
      </c>
      <c r="F9" t="inlineStr">
        <is>
          <t>İzin</t>
        </is>
      </c>
      <c r="G9" t="inlineStr">
        <is>
          <t>Sabah</t>
        </is>
      </c>
      <c r="H9" t="inlineStr">
        <is>
          <t>Akşam</t>
        </is>
      </c>
      <c r="I9" t="inlineStr">
        <is>
          <t>Sabah</t>
        </is>
      </c>
      <c r="J9" s="2">
        <f>IF(A9="","",SUMPRODUCT(COUNTIF(C9:I9,Vardiyalar!$A$2:$A$11),Vardiyalar!$E$2:$E$11))</f>
        <v/>
      </c>
      <c r="K9" s="3">
        <f>IF(A9="","",COUNTA(C9:I9)-COUNTIF(C9:I9,"İzin")-COUNTIF(C9:I9,"Rapor"))</f>
        <v/>
      </c>
      <c r="L9" s="3">
        <f>IF(A9="","",COUNTIF(C9:I9,"Gece"))</f>
        <v/>
      </c>
      <c r="M9" s="2" t="n">
        <v>37.5</v>
      </c>
      <c r="N9" s="2">
        <f>IF(OR(A9="",M9=""),"",J9-M9)</f>
        <v/>
      </c>
    </row>
    <row r="10">
      <c r="J10" s="2">
        <f>IF(A10="","",SUMPRODUCT(COUNTIF(C10:I10,Vardiyalar!$A$2:$A$11),Vardiyalar!$E$2:$E$11))</f>
        <v/>
      </c>
      <c r="K10" s="3">
        <f>IF(A10="","",COUNTA(C10:I10)-COUNTIF(C10:I10,"İzin")-COUNTIF(C10:I10,"Rapor"))</f>
        <v/>
      </c>
      <c r="L10" s="3">
        <f>IF(A10="","",COUNTIF(C10:I10,"Gece"))</f>
        <v/>
      </c>
      <c r="M10" s="2" t="n"/>
      <c r="N10" s="2">
        <f>IF(OR(A10="",M10=""),"",J10-M10)</f>
        <v/>
      </c>
    </row>
    <row r="11">
      <c r="J11" s="2">
        <f>IF(A11="","",SUMPRODUCT(COUNTIF(C11:I11,Vardiyalar!$A$2:$A$11),Vardiyalar!$E$2:$E$11))</f>
        <v/>
      </c>
      <c r="K11" s="3">
        <f>IF(A11="","",COUNTA(C11:I11)-COUNTIF(C11:I11,"İzin")-COUNTIF(C11:I11,"Rapor"))</f>
        <v/>
      </c>
      <c r="L11" s="3">
        <f>IF(A11="","",COUNTIF(C11:I11,"Gece"))</f>
        <v/>
      </c>
      <c r="M11" s="2" t="n"/>
      <c r="N11" s="2">
        <f>IF(OR(A11="",M11=""),"",J11-M11)</f>
        <v/>
      </c>
    </row>
    <row r="12">
      <c r="J12" s="2">
        <f>IF(A12="","",SUMPRODUCT(COUNTIF(C12:I12,Vardiyalar!$A$2:$A$11),Vardiyalar!$E$2:$E$11))</f>
        <v/>
      </c>
      <c r="K12" s="3">
        <f>IF(A12="","",COUNTA(C12:I12)-COUNTIF(C12:I12,"İzin")-COUNTIF(C12:I12,"Rapor"))</f>
        <v/>
      </c>
      <c r="L12" s="3">
        <f>IF(A12="","",COUNTIF(C12:I12,"Gece"))</f>
        <v/>
      </c>
      <c r="M12" s="2" t="n"/>
      <c r="N12" s="2">
        <f>IF(OR(A12="",M12=""),"",J12-M12)</f>
        <v/>
      </c>
    </row>
    <row r="13">
      <c r="J13" s="2">
        <f>IF(A13="","",SUMPRODUCT(COUNTIF(C13:I13,Vardiyalar!$A$2:$A$11),Vardiyalar!$E$2:$E$11))</f>
        <v/>
      </c>
      <c r="K13" s="3">
        <f>IF(A13="","",COUNTA(C13:I13)-COUNTIF(C13:I13,"İzin")-COUNTIF(C13:I13,"Rapor"))</f>
        <v/>
      </c>
      <c r="L13" s="3">
        <f>IF(A13="","",COUNTIF(C13:I13,"Gece"))</f>
        <v/>
      </c>
      <c r="M13" s="2" t="n"/>
      <c r="N13" s="2">
        <f>IF(OR(A13="",M13=""),"",J13-M13)</f>
        <v/>
      </c>
    </row>
    <row r="14">
      <c r="J14" s="2">
        <f>IF(A14="","",SUMPRODUCT(COUNTIF(C14:I14,Vardiyalar!$A$2:$A$11),Vardiyalar!$E$2:$E$11))</f>
        <v/>
      </c>
      <c r="K14" s="3">
        <f>IF(A14="","",COUNTA(C14:I14)-COUNTIF(C14:I14,"İzin")-COUNTIF(C14:I14,"Rapor"))</f>
        <v/>
      </c>
      <c r="L14" s="3">
        <f>IF(A14="","",COUNTIF(C14:I14,"Gece"))</f>
        <v/>
      </c>
      <c r="M14" s="2" t="n"/>
      <c r="N14" s="2">
        <f>IF(OR(A14="",M14=""),"",J14-M14)</f>
        <v/>
      </c>
    </row>
    <row r="15">
      <c r="J15" s="2">
        <f>IF(A15="","",SUMPRODUCT(COUNTIF(C15:I15,Vardiyalar!$A$2:$A$11),Vardiyalar!$E$2:$E$11))</f>
        <v/>
      </c>
      <c r="K15" s="3">
        <f>IF(A15="","",COUNTA(C15:I15)-COUNTIF(C15:I15,"İzin")-COUNTIF(C15:I15,"Rapor"))</f>
        <v/>
      </c>
      <c r="L15" s="3">
        <f>IF(A15="","",COUNTIF(C15:I15,"Gece"))</f>
        <v/>
      </c>
      <c r="M15" s="2" t="n"/>
      <c r="N15" s="2">
        <f>IF(OR(A15="",M15=""),"",J15-M15)</f>
        <v/>
      </c>
    </row>
    <row r="16">
      <c r="J16" s="2">
        <f>IF(A16="","",SUMPRODUCT(COUNTIF(C16:I16,Vardiyalar!$A$2:$A$11),Vardiyalar!$E$2:$E$11))</f>
        <v/>
      </c>
      <c r="K16" s="3">
        <f>IF(A16="","",COUNTA(C16:I16)-COUNTIF(C16:I16,"İzin")-COUNTIF(C16:I16,"Rapor"))</f>
        <v/>
      </c>
      <c r="L16" s="3">
        <f>IF(A16="","",COUNTIF(C16:I16,"Gece"))</f>
        <v/>
      </c>
      <c r="M16" s="2" t="n"/>
      <c r="N16" s="2">
        <f>IF(OR(A16="",M16=""),"",J16-M16)</f>
        <v/>
      </c>
    </row>
    <row r="17">
      <c r="J17" s="2">
        <f>IF(A17="","",SUMPRODUCT(COUNTIF(C17:I17,Vardiyalar!$A$2:$A$11),Vardiyalar!$E$2:$E$11))</f>
        <v/>
      </c>
      <c r="K17" s="3">
        <f>IF(A17="","",COUNTA(C17:I17)-COUNTIF(C17:I17,"İzin")-COUNTIF(C17:I17,"Rapor"))</f>
        <v/>
      </c>
      <c r="L17" s="3">
        <f>IF(A17="","",COUNTIF(C17:I17,"Gece"))</f>
        <v/>
      </c>
      <c r="M17" s="2" t="n"/>
      <c r="N17" s="2">
        <f>IF(OR(A17="",M17=""),"",J17-M17)</f>
        <v/>
      </c>
    </row>
    <row r="18">
      <c r="J18" s="2">
        <f>IF(A18="","",SUMPRODUCT(COUNTIF(C18:I18,Vardiyalar!$A$2:$A$11),Vardiyalar!$E$2:$E$11))</f>
        <v/>
      </c>
      <c r="K18" s="3">
        <f>IF(A18="","",COUNTA(C18:I18)-COUNTIF(C18:I18,"İzin")-COUNTIF(C18:I18,"Rapor"))</f>
        <v/>
      </c>
      <c r="L18" s="3">
        <f>IF(A18="","",COUNTIF(C18:I18,"Gece"))</f>
        <v/>
      </c>
      <c r="M18" s="2" t="n"/>
      <c r="N18" s="2">
        <f>IF(OR(A18="",M18=""),"",J18-M18)</f>
        <v/>
      </c>
    </row>
    <row r="19">
      <c r="J19" s="2">
        <f>IF(A19="","",SUMPRODUCT(COUNTIF(C19:I19,Vardiyalar!$A$2:$A$11),Vardiyalar!$E$2:$E$11))</f>
        <v/>
      </c>
      <c r="K19" s="3">
        <f>IF(A19="","",COUNTA(C19:I19)-COUNTIF(C19:I19,"İzin")-COUNTIF(C19:I19,"Rapor"))</f>
        <v/>
      </c>
      <c r="L19" s="3">
        <f>IF(A19="","",COUNTIF(C19:I19,"Gece"))</f>
        <v/>
      </c>
      <c r="M19" s="2" t="n"/>
      <c r="N19" s="2">
        <f>IF(OR(A19="",M19=""),"",J19-M19)</f>
        <v/>
      </c>
    </row>
    <row r="20">
      <c r="J20" s="2">
        <f>IF(A20="","",SUMPRODUCT(COUNTIF(C20:I20,Vardiyalar!$A$2:$A$11),Vardiyalar!$E$2:$E$11))</f>
        <v/>
      </c>
      <c r="K20" s="3">
        <f>IF(A20="","",COUNTA(C20:I20)-COUNTIF(C20:I20,"İzin")-COUNTIF(C20:I20,"Rapor"))</f>
        <v/>
      </c>
      <c r="L20" s="3">
        <f>IF(A20="","",COUNTIF(C20:I20,"Gece"))</f>
        <v/>
      </c>
      <c r="M20" s="2" t="n"/>
      <c r="N20" s="2">
        <f>IF(OR(A20="",M20=""),"",J20-M20)</f>
        <v/>
      </c>
    </row>
    <row r="21">
      <c r="J21" s="2">
        <f>IF(A21="","",SUMPRODUCT(COUNTIF(C21:I21,Vardiyalar!$A$2:$A$11),Vardiyalar!$E$2:$E$11))</f>
        <v/>
      </c>
      <c r="K21" s="3">
        <f>IF(A21="","",COUNTA(C21:I21)-COUNTIF(C21:I21,"İzin")-COUNTIF(C21:I21,"Rapor"))</f>
        <v/>
      </c>
      <c r="L21" s="3">
        <f>IF(A21="","",COUNTIF(C21:I21,"Gece"))</f>
        <v/>
      </c>
      <c r="M21" s="2" t="n"/>
      <c r="N21" s="2">
        <f>IF(OR(A21="",M21=""),"",J21-M21)</f>
        <v/>
      </c>
    </row>
    <row r="22">
      <c r="J22" s="2">
        <f>IF(A22="","",SUMPRODUCT(COUNTIF(C22:I22,Vardiyalar!$A$2:$A$11),Vardiyalar!$E$2:$E$11))</f>
        <v/>
      </c>
      <c r="K22" s="3">
        <f>IF(A22="","",COUNTA(C22:I22)-COUNTIF(C22:I22,"İzin")-COUNTIF(C22:I22,"Rapor"))</f>
        <v/>
      </c>
      <c r="L22" s="3">
        <f>IF(A22="","",COUNTIF(C22:I22,"Gece"))</f>
        <v/>
      </c>
      <c r="M22" s="2" t="n"/>
      <c r="N22" s="2">
        <f>IF(OR(A22="",M22=""),"",J22-M22)</f>
        <v/>
      </c>
    </row>
    <row r="23">
      <c r="J23" s="2">
        <f>IF(A23="","",SUMPRODUCT(COUNTIF(C23:I23,Vardiyalar!$A$2:$A$11),Vardiyalar!$E$2:$E$11))</f>
        <v/>
      </c>
      <c r="K23" s="3">
        <f>IF(A23="","",COUNTA(C23:I23)-COUNTIF(C23:I23,"İzin")-COUNTIF(C23:I23,"Rapor"))</f>
        <v/>
      </c>
      <c r="L23" s="3">
        <f>IF(A23="","",COUNTIF(C23:I23,"Gece"))</f>
        <v/>
      </c>
      <c r="M23" s="2" t="n"/>
      <c r="N23" s="2">
        <f>IF(OR(A23="",M23=""),"",J23-M23)</f>
        <v/>
      </c>
    </row>
    <row r="24">
      <c r="J24" s="2">
        <f>IF(A24="","",SUMPRODUCT(COUNTIF(C24:I24,Vardiyalar!$A$2:$A$11),Vardiyalar!$E$2:$E$11))</f>
        <v/>
      </c>
      <c r="K24" s="3">
        <f>IF(A24="","",COUNTA(C24:I24)-COUNTIF(C24:I24,"İzin")-COUNTIF(C24:I24,"Rapor"))</f>
        <v/>
      </c>
      <c r="L24" s="3">
        <f>IF(A24="","",COUNTIF(C24:I24,"Gece"))</f>
        <v/>
      </c>
      <c r="M24" s="2" t="n"/>
      <c r="N24" s="2">
        <f>IF(OR(A24="",M24=""),"",J24-M24)</f>
        <v/>
      </c>
    </row>
    <row r="25">
      <c r="J25" s="2">
        <f>IF(A25="","",SUMPRODUCT(COUNTIF(C25:I25,Vardiyalar!$A$2:$A$11),Vardiyalar!$E$2:$E$11))</f>
        <v/>
      </c>
      <c r="K25" s="3">
        <f>IF(A25="","",COUNTA(C25:I25)-COUNTIF(C25:I25,"İzin")-COUNTIF(C25:I25,"Rapor"))</f>
        <v/>
      </c>
      <c r="L25" s="3">
        <f>IF(A25="","",COUNTIF(C25:I25,"Gece"))</f>
        <v/>
      </c>
      <c r="M25" s="2" t="n"/>
      <c r="N25" s="2">
        <f>IF(OR(A25="",M25=""),"",J25-M25)</f>
        <v/>
      </c>
    </row>
    <row r="26">
      <c r="J26" s="2">
        <f>IF(A26="","",SUMPRODUCT(COUNTIF(C26:I26,Vardiyalar!$A$2:$A$11),Vardiyalar!$E$2:$E$11))</f>
        <v/>
      </c>
      <c r="K26" s="3">
        <f>IF(A26="","",COUNTA(C26:I26)-COUNTIF(C26:I26,"İzin")-COUNTIF(C26:I26,"Rapor"))</f>
        <v/>
      </c>
      <c r="L26" s="3">
        <f>IF(A26="","",COUNTIF(C26:I26,"Gece"))</f>
        <v/>
      </c>
      <c r="M26" s="2" t="n"/>
      <c r="N26" s="2">
        <f>IF(OR(A26="",M26=""),"",J26-M26)</f>
        <v/>
      </c>
    </row>
    <row r="27">
      <c r="J27" s="2">
        <f>IF(A27="","",SUMPRODUCT(COUNTIF(C27:I27,Vardiyalar!$A$2:$A$11),Vardiyalar!$E$2:$E$11))</f>
        <v/>
      </c>
      <c r="K27" s="3">
        <f>IF(A27="","",COUNTA(C27:I27)-COUNTIF(C27:I27,"İzin")-COUNTIF(C27:I27,"Rapor"))</f>
        <v/>
      </c>
      <c r="L27" s="3">
        <f>IF(A27="","",COUNTIF(C27:I27,"Gece"))</f>
        <v/>
      </c>
      <c r="M27" s="2" t="n"/>
      <c r="N27" s="2">
        <f>IF(OR(A27="",M27=""),"",J27-M27)</f>
        <v/>
      </c>
    </row>
    <row r="28">
      <c r="J28" s="2">
        <f>IF(A28="","",SUMPRODUCT(COUNTIF(C28:I28,Vardiyalar!$A$2:$A$11),Vardiyalar!$E$2:$E$11))</f>
        <v/>
      </c>
      <c r="K28" s="3">
        <f>IF(A28="","",COUNTA(C28:I28)-COUNTIF(C28:I28,"İzin")-COUNTIF(C28:I28,"Rapor"))</f>
        <v/>
      </c>
      <c r="L28" s="3">
        <f>IF(A28="","",COUNTIF(C28:I28,"Gece"))</f>
        <v/>
      </c>
      <c r="M28" s="2" t="n"/>
      <c r="N28" s="2">
        <f>IF(OR(A28="",M28=""),"",J28-M28)</f>
        <v/>
      </c>
    </row>
    <row r="29">
      <c r="J29" s="2">
        <f>IF(A29="","",SUMPRODUCT(COUNTIF(C29:I29,Vardiyalar!$A$2:$A$11),Vardiyalar!$E$2:$E$11))</f>
        <v/>
      </c>
      <c r="K29" s="3">
        <f>IF(A29="","",COUNTA(C29:I29)-COUNTIF(C29:I29,"İzin")-COUNTIF(C29:I29,"Rapor"))</f>
        <v/>
      </c>
      <c r="L29" s="3">
        <f>IF(A29="","",COUNTIF(C29:I29,"Gece"))</f>
        <v/>
      </c>
      <c r="M29" s="2" t="n"/>
      <c r="N29" s="2">
        <f>IF(OR(A29="",M29=""),"",J29-M29)</f>
        <v/>
      </c>
    </row>
    <row r="30">
      <c r="J30" s="2">
        <f>IF(A30="","",SUMPRODUCT(COUNTIF(C30:I30,Vardiyalar!$A$2:$A$11),Vardiyalar!$E$2:$E$11))</f>
        <v/>
      </c>
      <c r="K30" s="3">
        <f>IF(A30="","",COUNTA(C30:I30)-COUNTIF(C30:I30,"İzin")-COUNTIF(C30:I30,"Rapor"))</f>
        <v/>
      </c>
      <c r="L30" s="3">
        <f>IF(A30="","",COUNTIF(C30:I30,"Gece"))</f>
        <v/>
      </c>
      <c r="M30" s="2" t="n"/>
      <c r="N30" s="2">
        <f>IF(OR(A30="",M30=""),"",J30-M30)</f>
        <v/>
      </c>
    </row>
    <row r="31">
      <c r="J31" s="2">
        <f>IF(A31="","",SUMPRODUCT(COUNTIF(C31:I31,Vardiyalar!$A$2:$A$11),Vardiyalar!$E$2:$E$11))</f>
        <v/>
      </c>
      <c r="K31" s="3">
        <f>IF(A31="","",COUNTA(C31:I31)-COUNTIF(C31:I31,"İzin")-COUNTIF(C31:I31,"Rapor"))</f>
        <v/>
      </c>
      <c r="L31" s="3">
        <f>IF(A31="","",COUNTIF(C31:I31,"Gece"))</f>
        <v/>
      </c>
      <c r="M31" s="2" t="n"/>
      <c r="N31" s="2">
        <f>IF(OR(A31="",M31=""),"",J31-M31)</f>
        <v/>
      </c>
    </row>
  </sheetData>
  <conditionalFormatting sqref="C2:I31">
    <cfRule type="cellIs" priority="1" operator="equal" dxfId="0">
      <formula>"Gece"</formula>
    </cfRule>
    <cfRule type="cellIs" priority="2" operator="equal" dxfId="1">
      <formula>"İzin"</formula>
    </cfRule>
    <cfRule type="cellIs" priority="3" operator="equal" dxfId="2">
      <formula>"Rapor"</formula>
    </cfRule>
  </conditionalFormatting>
  <conditionalFormatting sqref="N2:N31">
    <cfRule type="cellIs" priority="4" operator="lessThan" dxfId="3">
      <formula>0</formula>
    </cfRule>
  </conditionalFormatting>
  <dataValidations count="7">
    <dataValidation sqref="C2:C31" showDropDown="0" showInputMessage="0" showErrorMessage="0" allowBlank="1" errorTitle="Geçersiz değer" error="Listeden bir değer seçin" type="list">
      <formula1>"Sabah,Akşam,Gece,Ara,İzin,Rapor"</formula1>
    </dataValidation>
    <dataValidation sqref="D2:D31" showDropDown="0" showInputMessage="0" showErrorMessage="0" allowBlank="1" errorTitle="Geçersiz değer" error="Listeden bir değer seçin" type="list">
      <formula1>"Sabah,Akşam,Gece,Ara,İzin,Rapor"</formula1>
    </dataValidation>
    <dataValidation sqref="E2:E31" showDropDown="0" showInputMessage="0" showErrorMessage="0" allowBlank="1" errorTitle="Geçersiz değer" error="Listeden bir değer seçin" type="list">
      <formula1>"Sabah,Akşam,Gece,Ara,İzin,Rapor"</formula1>
    </dataValidation>
    <dataValidation sqref="F2:F31" showDropDown="0" showInputMessage="0" showErrorMessage="0" allowBlank="1" errorTitle="Geçersiz değer" error="Listeden bir değer seçin" type="list">
      <formula1>"Sabah,Akşam,Gece,Ara,İzin,Rapor"</formula1>
    </dataValidation>
    <dataValidation sqref="G2:G31" showDropDown="0" showInputMessage="0" showErrorMessage="0" allowBlank="1" errorTitle="Geçersiz değer" error="Listeden bir değer seçin" type="list">
      <formula1>"Sabah,Akşam,Gece,Ara,İzin,Rapor"</formula1>
    </dataValidation>
    <dataValidation sqref="H2:H31" showDropDown="0" showInputMessage="0" showErrorMessage="0" allowBlank="1" errorTitle="Geçersiz değer" error="Listeden bir değer seçin" type="list">
      <formula1>"Sabah,Akşam,Gece,Ara,İzin,Rapor"</formula1>
    </dataValidation>
    <dataValidation sqref="I2:I31" showDropDown="0" showInputMessage="0" showErrorMessage="0" allowBlank="1" errorTitle="Geçersiz değer" error="Listeden bir değer seçin" type="list">
      <formula1>"Sabah,Akşam,Gece,Ara,İzin,Rapor"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1" customWidth="1" min="4" max="4"/>
    <col width="15" customWidth="1" min="5" max="5"/>
  </cols>
  <sheetData>
    <row r="1">
      <c r="A1" s="1" t="inlineStr">
        <is>
          <t>Vardiya</t>
        </is>
      </c>
      <c r="B1" s="1" t="inlineStr">
        <is>
          <t>Başlangıç saati</t>
        </is>
      </c>
      <c r="C1" s="1" t="inlineStr">
        <is>
          <t>Bitiş saati</t>
        </is>
      </c>
      <c r="D1" s="1" t="inlineStr">
        <is>
          <t>Mola (saat)</t>
        </is>
      </c>
      <c r="E1" s="1" t="inlineStr">
        <is>
          <t>Net süre (saat)</t>
        </is>
      </c>
    </row>
    <row r="2">
      <c r="A2" t="inlineStr">
        <is>
          <t>Sabah</t>
        </is>
      </c>
      <c r="B2" s="2" t="n">
        <v>7</v>
      </c>
      <c r="C2" s="2" t="n">
        <v>15</v>
      </c>
      <c r="D2" s="2" t="n">
        <v>0.5</v>
      </c>
      <c r="E2" s="2">
        <f>IF(A2="","",MOD(N(C2)-N(B2),24)-N(D2))</f>
        <v/>
      </c>
    </row>
    <row r="3">
      <c r="A3" t="inlineStr">
        <is>
          <t>Akşam</t>
        </is>
      </c>
      <c r="B3" s="2" t="n">
        <v>15</v>
      </c>
      <c r="C3" s="2" t="n">
        <v>23</v>
      </c>
      <c r="D3" s="2" t="n">
        <v>0.5</v>
      </c>
      <c r="E3" s="2">
        <f>IF(A3="","",MOD(N(C3)-N(B3),24)-N(D3))</f>
        <v/>
      </c>
    </row>
    <row r="4">
      <c r="A4" t="inlineStr">
        <is>
          <t>Gece</t>
        </is>
      </c>
      <c r="B4" s="2" t="n">
        <v>23</v>
      </c>
      <c r="C4" s="2" t="n">
        <v>7</v>
      </c>
      <c r="D4" s="2" t="n">
        <v>0.5</v>
      </c>
      <c r="E4" s="2">
        <f>IF(A4="","",MOD(N(C4)-N(B4),24)-N(D4))</f>
        <v/>
      </c>
    </row>
    <row r="5">
      <c r="A5" t="inlineStr">
        <is>
          <t>Ara</t>
        </is>
      </c>
      <c r="B5" s="2" t="n">
        <v>10</v>
      </c>
      <c r="C5" s="2" t="n">
        <v>18</v>
      </c>
      <c r="D5" s="2" t="n">
        <v>1</v>
      </c>
      <c r="E5" s="2">
        <f>IF(A5="","",MOD(N(C5)-N(B5),24)-N(D5))</f>
        <v/>
      </c>
    </row>
    <row r="6">
      <c r="A6" t="inlineStr">
        <is>
          <t>İzin</t>
        </is>
      </c>
      <c r="B6" s="2" t="n">
        <v>0</v>
      </c>
      <c r="C6" s="2" t="n">
        <v>0</v>
      </c>
      <c r="D6" s="2" t="n">
        <v>0</v>
      </c>
      <c r="E6" s="2">
        <f>IF(A6="","",MOD(N(C6)-N(B6),24)-N(D6))</f>
        <v/>
      </c>
    </row>
    <row r="7">
      <c r="A7" t="inlineStr">
        <is>
          <t>Rapor</t>
        </is>
      </c>
      <c r="B7" s="2" t="n">
        <v>0</v>
      </c>
      <c r="C7" s="2" t="n">
        <v>0</v>
      </c>
      <c r="D7" s="2" t="n">
        <v>0</v>
      </c>
      <c r="E7" s="2">
        <f>IF(A7="","",MOD(N(C7)-N(B7),24)-N(D7))</f>
        <v/>
      </c>
    </row>
    <row r="8">
      <c r="B8" s="2" t="n"/>
      <c r="C8" s="2" t="n"/>
      <c r="D8" s="2" t="n"/>
      <c r="E8" s="2">
        <f>IF(A8="","",MOD(N(C8)-N(B8),24)-N(D8))</f>
        <v/>
      </c>
    </row>
    <row r="9">
      <c r="B9" s="2" t="n"/>
      <c r="C9" s="2" t="n"/>
      <c r="D9" s="2" t="n"/>
      <c r="E9" s="2">
        <f>IF(A9="","",MOD(N(C9)-N(B9),24)-N(D9))</f>
        <v/>
      </c>
    </row>
    <row r="10">
      <c r="B10" s="2" t="n"/>
      <c r="C10" s="2" t="n"/>
      <c r="D10" s="2" t="n"/>
      <c r="E10" s="2">
        <f>IF(A10="","",MOD(N(C10)-N(B10),24)-N(D10))</f>
        <v/>
      </c>
    </row>
    <row r="11">
      <c r="B11" s="2" t="n"/>
      <c r="C11" s="2" t="n"/>
      <c r="D11" s="2" t="n"/>
      <c r="E11" s="2">
        <f>IF(A11="","",MOD(N(C11)-N(B11),24)-N(D11))</f>
        <v/>
      </c>
    </row>
  </sheetData>
  <printOptions gridLines="0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0" customWidth="1" min="10" max="10"/>
  </cols>
  <sheetData>
    <row r="1">
      <c r="A1" s="1" t="inlineStr">
        <is>
          <t>Vardiya</t>
        </is>
      </c>
      <c r="B1" s="1" t="inlineStr">
        <is>
          <t>Gerekli kişi</t>
        </is>
      </c>
      <c r="C1" s="1" t="inlineStr">
        <is>
          <t>Pazartesi</t>
        </is>
      </c>
      <c r="D1" s="1" t="inlineStr">
        <is>
          <t>Salı</t>
        </is>
      </c>
      <c r="E1" s="1" t="inlineStr">
        <is>
          <t>Çarşamba</t>
        </is>
      </c>
      <c r="F1" s="1" t="inlineStr">
        <is>
          <t>Perşembe</t>
        </is>
      </c>
      <c r="G1" s="1" t="inlineStr">
        <is>
          <t>Cuma</t>
        </is>
      </c>
      <c r="H1" s="1" t="inlineStr">
        <is>
          <t>Cumartesi</t>
        </is>
      </c>
      <c r="I1" s="1" t="inlineStr">
        <is>
          <t>Pazar</t>
        </is>
      </c>
      <c r="J1" s="1" t="inlineStr">
        <is>
          <t>Eksik gün</t>
        </is>
      </c>
    </row>
    <row r="2">
      <c r="A2" t="inlineStr">
        <is>
          <t>Sabah</t>
        </is>
      </c>
      <c r="B2" s="3" t="n">
        <v>2</v>
      </c>
      <c r="C2" s="3">
        <f>COUNTIF(Çizelge!C$2:C$31,$A2)</f>
        <v/>
      </c>
      <c r="D2" s="3">
        <f>COUNTIF(Çizelge!D$2:D$31,$A2)</f>
        <v/>
      </c>
      <c r="E2" s="3">
        <f>COUNTIF(Çizelge!E$2:E$31,$A2)</f>
        <v/>
      </c>
      <c r="F2" s="3">
        <f>COUNTIF(Çizelge!F$2:F$31,$A2)</f>
        <v/>
      </c>
      <c r="G2" s="3">
        <f>COUNTIF(Çizelge!G$2:G$31,$A2)</f>
        <v/>
      </c>
      <c r="H2" s="3">
        <f>COUNTIF(Çizelge!H$2:H$31,$A2)</f>
        <v/>
      </c>
      <c r="I2" s="3">
        <f>COUNTIF(Çizelge!I$2:I$31,$A2)</f>
        <v/>
      </c>
      <c r="J2" s="3">
        <f>SUMPRODUCT(--(C2:I2&lt;B2))</f>
        <v/>
      </c>
    </row>
    <row r="3">
      <c r="A3" t="inlineStr">
        <is>
          <t>Akşam</t>
        </is>
      </c>
      <c r="B3" s="3" t="n">
        <v>2</v>
      </c>
      <c r="C3" s="3">
        <f>COUNTIF(Çizelge!C$2:C$31,$A3)</f>
        <v/>
      </c>
      <c r="D3" s="3">
        <f>COUNTIF(Çizelge!D$2:D$31,$A3)</f>
        <v/>
      </c>
      <c r="E3" s="3">
        <f>COUNTIF(Çizelge!E$2:E$31,$A3)</f>
        <v/>
      </c>
      <c r="F3" s="3">
        <f>COUNTIF(Çizelge!F$2:F$31,$A3)</f>
        <v/>
      </c>
      <c r="G3" s="3">
        <f>COUNTIF(Çizelge!G$2:G$31,$A3)</f>
        <v/>
      </c>
      <c r="H3" s="3">
        <f>COUNTIF(Çizelge!H$2:H$31,$A3)</f>
        <v/>
      </c>
      <c r="I3" s="3">
        <f>COUNTIF(Çizelge!I$2:I$31,$A3)</f>
        <v/>
      </c>
      <c r="J3" s="3">
        <f>SUMPRODUCT(--(C3:I3&lt;B3))</f>
        <v/>
      </c>
    </row>
    <row r="4">
      <c r="A4" t="inlineStr">
        <is>
          <t>Gece</t>
        </is>
      </c>
      <c r="B4" s="3" t="n">
        <v>1</v>
      </c>
      <c r="C4" s="3">
        <f>COUNTIF(Çizelge!C$2:C$31,$A4)</f>
        <v/>
      </c>
      <c r="D4" s="3">
        <f>COUNTIF(Çizelge!D$2:D$31,$A4)</f>
        <v/>
      </c>
      <c r="E4" s="3">
        <f>COUNTIF(Çizelge!E$2:E$31,$A4)</f>
        <v/>
      </c>
      <c r="F4" s="3">
        <f>COUNTIF(Çizelge!F$2:F$31,$A4)</f>
        <v/>
      </c>
      <c r="G4" s="3">
        <f>COUNTIF(Çizelge!G$2:G$31,$A4)</f>
        <v/>
      </c>
      <c r="H4" s="3">
        <f>COUNTIF(Çizelge!H$2:H$31,$A4)</f>
        <v/>
      </c>
      <c r="I4" s="3">
        <f>COUNTIF(Çizelge!I$2:I$31,$A4)</f>
        <v/>
      </c>
      <c r="J4" s="3">
        <f>SUMPRODUCT(--(C4:I4&lt;B4))</f>
        <v/>
      </c>
    </row>
    <row r="5">
      <c r="A5" t="inlineStr">
        <is>
          <t>Ara</t>
        </is>
      </c>
      <c r="B5" s="3" t="n">
        <v>1</v>
      </c>
      <c r="C5" s="3">
        <f>COUNTIF(Çizelge!C$2:C$31,$A5)</f>
        <v/>
      </c>
      <c r="D5" s="3">
        <f>COUNTIF(Çizelge!D$2:D$31,$A5)</f>
        <v/>
      </c>
      <c r="E5" s="3">
        <f>COUNTIF(Çizelge!E$2:E$31,$A5)</f>
        <v/>
      </c>
      <c r="F5" s="3">
        <f>COUNTIF(Çizelge!F$2:F$31,$A5)</f>
        <v/>
      </c>
      <c r="G5" s="3">
        <f>COUNTIF(Çizelge!G$2:G$31,$A5)</f>
        <v/>
      </c>
      <c r="H5" s="3">
        <f>COUNTIF(Çizelge!H$2:H$31,$A5)</f>
        <v/>
      </c>
      <c r="I5" s="3">
        <f>COUNTIF(Çizelge!I$2:I$31,$A5)</f>
        <v/>
      </c>
      <c r="J5" s="3">
        <f>SUMPRODUCT(--(C5:I5&lt;B5))</f>
        <v/>
      </c>
    </row>
  </sheetData>
  <conditionalFormatting sqref="C2:I5">
    <cfRule type="cellIs" priority="1" operator="lessThan" dxfId="3">
      <formula>$B2</formula>
    </cfRule>
  </conditionalFormatting>
  <conditionalFormatting sqref="J2:J5">
    <cfRule type="cellIs" priority="2" operator="greaterThan" dxfId="4">
      <formula>0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2026-10-24T08:57:02Z</dcterms:created>
  <dcterms:modified xsi:type="dcterms:W3CDTF">2026-10-24T08:57:02Z</dcterms:modified>
</cp:coreProperties>
</file>