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Ürünler" sheetId="1" state="visible" r:id="rId1"/>
    <sheet name="Hareketler" sheetId="2" state="visible" r:id="rId2"/>
    <sheet name="Öz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₺&quot;"/>
    <numFmt numFmtId="165" formatCode="yyyy-mm-dd"/>
    <numFmt numFmtId="166" formatCode="DD.MM.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1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FEB9C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Kategoriye göre stok değeri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'Özet'!$A$2:$A$7</f>
            </numRef>
          </cat>
          <val>
            <numRef>
              <f>'Özet'!$D$2:$D$7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7</row>
      <rowOff>0</rowOff>
    </from>
    <ext cx="432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UrunTablosu" displayName="UrunTablosu" ref="A1:K41" headerRowCount="1">
  <autoFilter ref="A1:K41"/>
  <tableColumns count="11">
    <tableColumn id="1" name="Ürün kodu"/>
    <tableColumn id="2" name="Ürün adı"/>
    <tableColumn id="3" name="Kategori"/>
    <tableColumn id="4" name="Açılış stoğu"/>
    <tableColumn id="5" name="Kritik seviye"/>
    <tableColumn id="6" name="Birim maliyet"/>
    <tableColumn id="7" name="Giriş"/>
    <tableColumn id="8" name="Çıkış"/>
    <tableColumn id="9" name="Mevcut stok"/>
    <tableColumn id="10" name="Stok değeri"/>
    <tableColumn id="11" name="Durum"/>
  </tableColumns>
  <tableStyleInfo name="TableStyleMedium6" showRowStripes="1"/>
</table>
</file>

<file path=xl/tables/table2.xml><?xml version="1.0" encoding="utf-8"?>
<table xmlns="http://schemas.openxmlformats.org/spreadsheetml/2006/main" id="2" name="HareketTablosu" displayName="HareketTablosu" ref="A1:E216" headerRowCount="1">
  <autoFilter ref="A1:E216"/>
  <tableColumns count="5">
    <tableColumn id="1" name="Tarih"/>
    <tableColumn id="2" name="Ürün kodu"/>
    <tableColumn id="3" name="Hareket türü"/>
    <tableColumn id="4" name="Miktar"/>
    <tableColumn id="5" name="Açıklama"/>
  </tableColumns>
  <tableStyleInfo name="TableStyleMedium6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13" customWidth="1" min="3" max="3"/>
    <col width="12" customWidth="1" min="4" max="4"/>
    <col width="12" customWidth="1" min="5" max="5"/>
    <col width="13" customWidth="1" min="6" max="6"/>
    <col width="9" customWidth="1" min="7" max="7"/>
    <col width="9" customWidth="1" min="8" max="8"/>
    <col width="12" customWidth="1" min="9" max="9"/>
    <col width="14" customWidth="1" min="10" max="10"/>
    <col width="12" customWidth="1" min="11" max="11"/>
  </cols>
  <sheetData>
    <row r="1">
      <c r="A1" s="1" t="inlineStr">
        <is>
          <t>Ürün kodu</t>
        </is>
      </c>
      <c r="B1" s="1" t="inlineStr">
        <is>
          <t>Ürün adı</t>
        </is>
      </c>
      <c r="C1" s="1" t="inlineStr">
        <is>
          <t>Kategori</t>
        </is>
      </c>
      <c r="D1" s="1" t="inlineStr">
        <is>
          <t>Açılış stoğu</t>
        </is>
      </c>
      <c r="E1" s="1" t="inlineStr">
        <is>
          <t>Kritik seviye</t>
        </is>
      </c>
      <c r="F1" s="1" t="inlineStr">
        <is>
          <t>Birim maliyet</t>
        </is>
      </c>
      <c r="G1" s="1" t="inlineStr">
        <is>
          <t>Giriş</t>
        </is>
      </c>
      <c r="H1" s="1" t="inlineStr">
        <is>
          <t>Çıkış</t>
        </is>
      </c>
      <c r="I1" s="1" t="inlineStr">
        <is>
          <t>Mevcut stok</t>
        </is>
      </c>
      <c r="J1" s="1" t="inlineStr">
        <is>
          <t>Stok değeri</t>
        </is>
      </c>
      <c r="K1" s="1" t="inlineStr">
        <is>
          <t>Durum</t>
        </is>
      </c>
    </row>
    <row r="2">
      <c r="A2" t="inlineStr">
        <is>
          <t>TS-01</t>
        </is>
      </c>
      <c r="B2" t="inlineStr">
        <is>
          <t>Pamuklu tişört</t>
        </is>
      </c>
      <c r="C2" t="inlineStr">
        <is>
          <t>Giyim</t>
        </is>
      </c>
      <c r="D2" s="2" t="n">
        <v>120</v>
      </c>
      <c r="E2" s="2" t="n">
        <v>30</v>
      </c>
      <c r="F2" s="3" t="n">
        <v>180</v>
      </c>
      <c r="G2" s="2">
        <f>IF(A2="","",SUMIFS(Hareketler!$D:$D,Hareketler!$B:$B,A2,Hareketler!$C:$C,"Giriş")+SUMIFS(Hareketler!$D:$D,Hareketler!$B:$B,A2,Hareketler!$C:$C,"İade"))</f>
        <v/>
      </c>
      <c r="H2" s="2">
        <f>IF(A2="","",SUMIFS(Hareketler!$D:$D,Hareketler!$B:$B,A2,Hareketler!$C:$C,"Satış")+SUMIFS(Hareketler!$D:$D,Hareketler!$B:$B,A2,Hareketler!$C:$C,"Fire"))</f>
        <v/>
      </c>
      <c r="I2" s="2">
        <f>IF(A2="","",D2+G2-H2)</f>
        <v/>
      </c>
      <c r="J2" s="3">
        <f>IF(A2="","",I2*F2)</f>
        <v/>
      </c>
      <c r="K2">
        <f>IF(A2="","",IF(I2&lt;=0,"Tükendi",IF(I2&lt;=E2,"Sipariş ver","Yeterli")))</f>
        <v/>
      </c>
    </row>
    <row r="3">
      <c r="A3" t="inlineStr">
        <is>
          <t>TS-02</t>
        </is>
      </c>
      <c r="B3" t="inlineStr">
        <is>
          <t>Kapüşonlu sweatshirt</t>
        </is>
      </c>
      <c r="C3" t="inlineStr">
        <is>
          <t>Giyim</t>
        </is>
      </c>
      <c r="D3" s="2" t="n">
        <v>60</v>
      </c>
      <c r="E3" s="2" t="n">
        <v>15</v>
      </c>
      <c r="F3" s="3" t="n">
        <v>420</v>
      </c>
      <c r="G3" s="2">
        <f>IF(A3="","",SUMIFS(Hareketler!$D:$D,Hareketler!$B:$B,A3,Hareketler!$C:$C,"Giriş")+SUMIFS(Hareketler!$D:$D,Hareketler!$B:$B,A3,Hareketler!$C:$C,"İade"))</f>
        <v/>
      </c>
      <c r="H3" s="2">
        <f>IF(A3="","",SUMIFS(Hareketler!$D:$D,Hareketler!$B:$B,A3,Hareketler!$C:$C,"Satış")+SUMIFS(Hareketler!$D:$D,Hareketler!$B:$B,A3,Hareketler!$C:$C,"Fire"))</f>
        <v/>
      </c>
      <c r="I3" s="2">
        <f>IF(A3="","",D3+G3-H3)</f>
        <v/>
      </c>
      <c r="J3" s="3">
        <f>IF(A3="","",I3*F3)</f>
        <v/>
      </c>
      <c r="K3">
        <f>IF(A3="","",IF(I3&lt;=0,"Tükendi",IF(I3&lt;=E3,"Sipariş ver","Yeterli")))</f>
        <v/>
      </c>
    </row>
    <row r="4">
      <c r="A4" t="inlineStr">
        <is>
          <t>AK-01</t>
        </is>
      </c>
      <c r="B4" t="inlineStr">
        <is>
          <t>Deri cüzdan</t>
        </is>
      </c>
      <c r="C4" t="inlineStr">
        <is>
          <t>Aksesuar</t>
        </is>
      </c>
      <c r="D4" s="2" t="n">
        <v>40</v>
      </c>
      <c r="E4" s="2" t="n">
        <v>10</v>
      </c>
      <c r="F4" s="3" t="n">
        <v>260</v>
      </c>
      <c r="G4" s="2">
        <f>IF(A4="","",SUMIFS(Hareketler!$D:$D,Hareketler!$B:$B,A4,Hareketler!$C:$C,"Giriş")+SUMIFS(Hareketler!$D:$D,Hareketler!$B:$B,A4,Hareketler!$C:$C,"İade"))</f>
        <v/>
      </c>
      <c r="H4" s="2">
        <f>IF(A4="","",SUMIFS(Hareketler!$D:$D,Hareketler!$B:$B,A4,Hareketler!$C:$C,"Satış")+SUMIFS(Hareketler!$D:$D,Hareketler!$B:$B,A4,Hareketler!$C:$C,"Fire"))</f>
        <v/>
      </c>
      <c r="I4" s="2">
        <f>IF(A4="","",D4+G4-H4)</f>
        <v/>
      </c>
      <c r="J4" s="3">
        <f>IF(A4="","",I4*F4)</f>
        <v/>
      </c>
      <c r="K4">
        <f>IF(A4="","",IF(I4&lt;=0,"Tükendi",IF(I4&lt;=E4,"Sipariş ver","Yeterli")))</f>
        <v/>
      </c>
    </row>
    <row r="5">
      <c r="A5" t="inlineStr">
        <is>
          <t>AK-02</t>
        </is>
      </c>
      <c r="B5" t="inlineStr">
        <is>
          <t>Bez çanta</t>
        </is>
      </c>
      <c r="C5" t="inlineStr">
        <is>
          <t>Aksesuar</t>
        </is>
      </c>
      <c r="D5" s="2" t="n">
        <v>80</v>
      </c>
      <c r="E5" s="2" t="n">
        <v>20</v>
      </c>
      <c r="F5" s="3" t="n">
        <v>95</v>
      </c>
      <c r="G5" s="2">
        <f>IF(A5="","",SUMIFS(Hareketler!$D:$D,Hareketler!$B:$B,A5,Hareketler!$C:$C,"Giriş")+SUMIFS(Hareketler!$D:$D,Hareketler!$B:$B,A5,Hareketler!$C:$C,"İade"))</f>
        <v/>
      </c>
      <c r="H5" s="2">
        <f>IF(A5="","",SUMIFS(Hareketler!$D:$D,Hareketler!$B:$B,A5,Hareketler!$C:$C,"Satış")+SUMIFS(Hareketler!$D:$D,Hareketler!$B:$B,A5,Hareketler!$C:$C,"Fire"))</f>
        <v/>
      </c>
      <c r="I5" s="2">
        <f>IF(A5="","",D5+G5-H5)</f>
        <v/>
      </c>
      <c r="J5" s="3">
        <f>IF(A5="","",I5*F5)</f>
        <v/>
      </c>
      <c r="K5">
        <f>IF(A5="","",IF(I5&lt;=0,"Tükendi",IF(I5&lt;=E5,"Sipariş ver","Yeterli")))</f>
        <v/>
      </c>
    </row>
    <row r="6">
      <c r="A6" t="inlineStr">
        <is>
          <t>EV-01</t>
        </is>
      </c>
      <c r="B6" t="inlineStr">
        <is>
          <t>Seramik kupa</t>
        </is>
      </c>
      <c r="C6" t="inlineStr">
        <is>
          <t>Ev</t>
        </is>
      </c>
      <c r="D6" s="2" t="n">
        <v>50</v>
      </c>
      <c r="E6" s="2" t="n">
        <v>12</v>
      </c>
      <c r="F6" s="3" t="n">
        <v>110</v>
      </c>
      <c r="G6" s="2">
        <f>IF(A6="","",SUMIFS(Hareketler!$D:$D,Hareketler!$B:$B,A6,Hareketler!$C:$C,"Giriş")+SUMIFS(Hareketler!$D:$D,Hareketler!$B:$B,A6,Hareketler!$C:$C,"İade"))</f>
        <v/>
      </c>
      <c r="H6" s="2">
        <f>IF(A6="","",SUMIFS(Hareketler!$D:$D,Hareketler!$B:$B,A6,Hareketler!$C:$C,"Satış")+SUMIFS(Hareketler!$D:$D,Hareketler!$B:$B,A6,Hareketler!$C:$C,"Fire"))</f>
        <v/>
      </c>
      <c r="I6" s="2">
        <f>IF(A6="","",D6+G6-H6)</f>
        <v/>
      </c>
      <c r="J6" s="3">
        <f>IF(A6="","",I6*F6)</f>
        <v/>
      </c>
      <c r="K6">
        <f>IF(A6="","",IF(I6&lt;=0,"Tükendi",IF(I6&lt;=E6,"Sipariş ver","Yeterli")))</f>
        <v/>
      </c>
    </row>
    <row r="7">
      <c r="A7" t="inlineStr">
        <is>
          <t>EV-02</t>
        </is>
      </c>
      <c r="B7" t="inlineStr">
        <is>
          <t>Kokulu mum</t>
        </is>
      </c>
      <c r="C7" t="inlineStr">
        <is>
          <t>Ev</t>
        </is>
      </c>
      <c r="D7" s="2" t="n">
        <v>35</v>
      </c>
      <c r="E7" s="2" t="n">
        <v>10</v>
      </c>
      <c r="F7" s="3" t="n">
        <v>140</v>
      </c>
      <c r="G7" s="2">
        <f>IF(A7="","",SUMIFS(Hareketler!$D:$D,Hareketler!$B:$B,A7,Hareketler!$C:$C,"Giriş")+SUMIFS(Hareketler!$D:$D,Hareketler!$B:$B,A7,Hareketler!$C:$C,"İade"))</f>
        <v/>
      </c>
      <c r="H7" s="2">
        <f>IF(A7="","",SUMIFS(Hareketler!$D:$D,Hareketler!$B:$B,A7,Hareketler!$C:$C,"Satış")+SUMIFS(Hareketler!$D:$D,Hareketler!$B:$B,A7,Hareketler!$C:$C,"Fire"))</f>
        <v/>
      </c>
      <c r="I7" s="2">
        <f>IF(A7="","",D7+G7-H7)</f>
        <v/>
      </c>
      <c r="J7" s="3">
        <f>IF(A7="","",I7*F7)</f>
        <v/>
      </c>
      <c r="K7">
        <f>IF(A7="","",IF(I7&lt;=0,"Tükendi",IF(I7&lt;=E7,"Sipariş ver","Yeterli")))</f>
        <v/>
      </c>
    </row>
    <row r="8">
      <c r="A8" t="inlineStr">
        <is>
          <t>KZ-01</t>
        </is>
      </c>
      <c r="B8" t="inlineStr">
        <is>
          <t>El kremi</t>
        </is>
      </c>
      <c r="C8" t="inlineStr">
        <is>
          <t>Kozmetik</t>
        </is>
      </c>
      <c r="D8" s="2" t="n">
        <v>90</v>
      </c>
      <c r="E8" s="2" t="n">
        <v>25</v>
      </c>
      <c r="F8" s="3" t="n">
        <v>75</v>
      </c>
      <c r="G8" s="2">
        <f>IF(A8="","",SUMIFS(Hareketler!$D:$D,Hareketler!$B:$B,A8,Hareketler!$C:$C,"Giriş")+SUMIFS(Hareketler!$D:$D,Hareketler!$B:$B,A8,Hareketler!$C:$C,"İade"))</f>
        <v/>
      </c>
      <c r="H8" s="2">
        <f>IF(A8="","",SUMIFS(Hareketler!$D:$D,Hareketler!$B:$B,A8,Hareketler!$C:$C,"Satış")+SUMIFS(Hareketler!$D:$D,Hareketler!$B:$B,A8,Hareketler!$C:$C,"Fire"))</f>
        <v/>
      </c>
      <c r="I8" s="2">
        <f>IF(A8="","",D8+G8-H8)</f>
        <v/>
      </c>
      <c r="J8" s="3">
        <f>IF(A8="","",I8*F8)</f>
        <v/>
      </c>
      <c r="K8">
        <f>IF(A8="","",IF(I8&lt;=0,"Tükendi",IF(I8&lt;=E8,"Sipariş ver","Yeterli")))</f>
        <v/>
      </c>
    </row>
    <row r="9">
      <c r="A9" t="inlineStr">
        <is>
          <t>EL-01</t>
        </is>
      </c>
      <c r="B9" t="inlineStr">
        <is>
          <t>Kablosuz kulaklık</t>
        </is>
      </c>
      <c r="C9" t="inlineStr">
        <is>
          <t>Elektronik</t>
        </is>
      </c>
      <c r="D9" s="2" t="n">
        <v>20</v>
      </c>
      <c r="E9" s="2" t="n">
        <v>5</v>
      </c>
      <c r="F9" s="3" t="n">
        <v>650</v>
      </c>
      <c r="G9" s="2">
        <f>IF(A9="","",SUMIFS(Hareketler!$D:$D,Hareketler!$B:$B,A9,Hareketler!$C:$C,"Giriş")+SUMIFS(Hareketler!$D:$D,Hareketler!$B:$B,A9,Hareketler!$C:$C,"İade"))</f>
        <v/>
      </c>
      <c r="H9" s="2">
        <f>IF(A9="","",SUMIFS(Hareketler!$D:$D,Hareketler!$B:$B,A9,Hareketler!$C:$C,"Satış")+SUMIFS(Hareketler!$D:$D,Hareketler!$B:$B,A9,Hareketler!$C:$C,"Fire"))</f>
        <v/>
      </c>
      <c r="I9" s="2">
        <f>IF(A9="","",D9+G9-H9)</f>
        <v/>
      </c>
      <c r="J9" s="3">
        <f>IF(A9="","",I9*F9)</f>
        <v/>
      </c>
      <c r="K9">
        <f>IF(A9="","",IF(I9&lt;=0,"Tükendi",IF(I9&lt;=E9,"Sipariş ver","Yeterli")))</f>
        <v/>
      </c>
    </row>
    <row r="10">
      <c r="D10" s="2" t="n"/>
      <c r="E10" s="2" t="n"/>
      <c r="F10" s="3" t="n"/>
      <c r="G10" s="2">
        <f>IF(A10="","",SUMIFS(Hareketler!$D:$D,Hareketler!$B:$B,A10,Hareketler!$C:$C,"Giriş")+SUMIFS(Hareketler!$D:$D,Hareketler!$B:$B,A10,Hareketler!$C:$C,"İade"))</f>
        <v/>
      </c>
      <c r="H10" s="2">
        <f>IF(A10="","",SUMIFS(Hareketler!$D:$D,Hareketler!$B:$B,A10,Hareketler!$C:$C,"Satış")+SUMIFS(Hareketler!$D:$D,Hareketler!$B:$B,A10,Hareketler!$C:$C,"Fire"))</f>
        <v/>
      </c>
      <c r="I10" s="2">
        <f>IF(A10="","",D10+G10-H10)</f>
        <v/>
      </c>
      <c r="J10" s="3">
        <f>IF(A10="","",I10*F10)</f>
        <v/>
      </c>
      <c r="K10">
        <f>IF(A10="","",IF(I10&lt;=0,"Tükendi",IF(I10&lt;=E10,"Sipariş ver","Yeterli")))</f>
        <v/>
      </c>
    </row>
    <row r="11">
      <c r="D11" s="2" t="n"/>
      <c r="E11" s="2" t="n"/>
      <c r="F11" s="3" t="n"/>
      <c r="G11" s="2">
        <f>IF(A11="","",SUMIFS(Hareketler!$D:$D,Hareketler!$B:$B,A11,Hareketler!$C:$C,"Giriş")+SUMIFS(Hareketler!$D:$D,Hareketler!$B:$B,A11,Hareketler!$C:$C,"İade"))</f>
        <v/>
      </c>
      <c r="H11" s="2">
        <f>IF(A11="","",SUMIFS(Hareketler!$D:$D,Hareketler!$B:$B,A11,Hareketler!$C:$C,"Satış")+SUMIFS(Hareketler!$D:$D,Hareketler!$B:$B,A11,Hareketler!$C:$C,"Fire"))</f>
        <v/>
      </c>
      <c r="I11" s="2">
        <f>IF(A11="","",D11+G11-H11)</f>
        <v/>
      </c>
      <c r="J11" s="3">
        <f>IF(A11="","",I11*F11)</f>
        <v/>
      </c>
      <c r="K11">
        <f>IF(A11="","",IF(I11&lt;=0,"Tükendi",IF(I11&lt;=E11,"Sipariş ver","Yeterli")))</f>
        <v/>
      </c>
    </row>
    <row r="12">
      <c r="D12" s="2" t="n"/>
      <c r="E12" s="2" t="n"/>
      <c r="F12" s="3" t="n"/>
      <c r="G12" s="2">
        <f>IF(A12="","",SUMIFS(Hareketler!$D:$D,Hareketler!$B:$B,A12,Hareketler!$C:$C,"Giriş")+SUMIFS(Hareketler!$D:$D,Hareketler!$B:$B,A12,Hareketler!$C:$C,"İade"))</f>
        <v/>
      </c>
      <c r="H12" s="2">
        <f>IF(A12="","",SUMIFS(Hareketler!$D:$D,Hareketler!$B:$B,A12,Hareketler!$C:$C,"Satış")+SUMIFS(Hareketler!$D:$D,Hareketler!$B:$B,A12,Hareketler!$C:$C,"Fire"))</f>
        <v/>
      </c>
      <c r="I12" s="2">
        <f>IF(A12="","",D12+G12-H12)</f>
        <v/>
      </c>
      <c r="J12" s="3">
        <f>IF(A12="","",I12*F12)</f>
        <v/>
      </c>
      <c r="K12">
        <f>IF(A12="","",IF(I12&lt;=0,"Tükendi",IF(I12&lt;=E12,"Sipariş ver","Yeterli")))</f>
        <v/>
      </c>
    </row>
    <row r="13">
      <c r="D13" s="2" t="n"/>
      <c r="E13" s="2" t="n"/>
      <c r="F13" s="3" t="n"/>
      <c r="G13" s="2">
        <f>IF(A13="","",SUMIFS(Hareketler!$D:$D,Hareketler!$B:$B,A13,Hareketler!$C:$C,"Giriş")+SUMIFS(Hareketler!$D:$D,Hareketler!$B:$B,A13,Hareketler!$C:$C,"İade"))</f>
        <v/>
      </c>
      <c r="H13" s="2">
        <f>IF(A13="","",SUMIFS(Hareketler!$D:$D,Hareketler!$B:$B,A13,Hareketler!$C:$C,"Satış")+SUMIFS(Hareketler!$D:$D,Hareketler!$B:$B,A13,Hareketler!$C:$C,"Fire"))</f>
        <v/>
      </c>
      <c r="I13" s="2">
        <f>IF(A13="","",D13+G13-H13)</f>
        <v/>
      </c>
      <c r="J13" s="3">
        <f>IF(A13="","",I13*F13)</f>
        <v/>
      </c>
      <c r="K13">
        <f>IF(A13="","",IF(I13&lt;=0,"Tükendi",IF(I13&lt;=E13,"Sipariş ver","Yeterli")))</f>
        <v/>
      </c>
    </row>
    <row r="14">
      <c r="D14" s="2" t="n"/>
      <c r="E14" s="2" t="n"/>
      <c r="F14" s="3" t="n"/>
      <c r="G14" s="2">
        <f>IF(A14="","",SUMIFS(Hareketler!$D:$D,Hareketler!$B:$B,A14,Hareketler!$C:$C,"Giriş")+SUMIFS(Hareketler!$D:$D,Hareketler!$B:$B,A14,Hareketler!$C:$C,"İade"))</f>
        <v/>
      </c>
      <c r="H14" s="2">
        <f>IF(A14="","",SUMIFS(Hareketler!$D:$D,Hareketler!$B:$B,A14,Hareketler!$C:$C,"Satış")+SUMIFS(Hareketler!$D:$D,Hareketler!$B:$B,A14,Hareketler!$C:$C,"Fire"))</f>
        <v/>
      </c>
      <c r="I14" s="2">
        <f>IF(A14="","",D14+G14-H14)</f>
        <v/>
      </c>
      <c r="J14" s="3">
        <f>IF(A14="","",I14*F14)</f>
        <v/>
      </c>
      <c r="K14">
        <f>IF(A14="","",IF(I14&lt;=0,"Tükendi",IF(I14&lt;=E14,"Sipariş ver","Yeterli")))</f>
        <v/>
      </c>
    </row>
    <row r="15">
      <c r="D15" s="2" t="n"/>
      <c r="E15" s="2" t="n"/>
      <c r="F15" s="3" t="n"/>
      <c r="G15" s="2">
        <f>IF(A15="","",SUMIFS(Hareketler!$D:$D,Hareketler!$B:$B,A15,Hareketler!$C:$C,"Giriş")+SUMIFS(Hareketler!$D:$D,Hareketler!$B:$B,A15,Hareketler!$C:$C,"İade"))</f>
        <v/>
      </c>
      <c r="H15" s="2">
        <f>IF(A15="","",SUMIFS(Hareketler!$D:$D,Hareketler!$B:$B,A15,Hareketler!$C:$C,"Satış")+SUMIFS(Hareketler!$D:$D,Hareketler!$B:$B,A15,Hareketler!$C:$C,"Fire"))</f>
        <v/>
      </c>
      <c r="I15" s="2">
        <f>IF(A15="","",D15+G15-H15)</f>
        <v/>
      </c>
      <c r="J15" s="3">
        <f>IF(A15="","",I15*F15)</f>
        <v/>
      </c>
      <c r="K15">
        <f>IF(A15="","",IF(I15&lt;=0,"Tükendi",IF(I15&lt;=E15,"Sipariş ver","Yeterli")))</f>
        <v/>
      </c>
    </row>
    <row r="16">
      <c r="D16" s="2" t="n"/>
      <c r="E16" s="2" t="n"/>
      <c r="F16" s="3" t="n"/>
      <c r="G16" s="2">
        <f>IF(A16="","",SUMIFS(Hareketler!$D:$D,Hareketler!$B:$B,A16,Hareketler!$C:$C,"Giriş")+SUMIFS(Hareketler!$D:$D,Hareketler!$B:$B,A16,Hareketler!$C:$C,"İade"))</f>
        <v/>
      </c>
      <c r="H16" s="2">
        <f>IF(A16="","",SUMIFS(Hareketler!$D:$D,Hareketler!$B:$B,A16,Hareketler!$C:$C,"Satış")+SUMIFS(Hareketler!$D:$D,Hareketler!$B:$B,A16,Hareketler!$C:$C,"Fire"))</f>
        <v/>
      </c>
      <c r="I16" s="2">
        <f>IF(A16="","",D16+G16-H16)</f>
        <v/>
      </c>
      <c r="J16" s="3">
        <f>IF(A16="","",I16*F16)</f>
        <v/>
      </c>
      <c r="K16">
        <f>IF(A16="","",IF(I16&lt;=0,"Tükendi",IF(I16&lt;=E16,"Sipariş ver","Yeterli")))</f>
        <v/>
      </c>
    </row>
    <row r="17">
      <c r="D17" s="2" t="n"/>
      <c r="E17" s="2" t="n"/>
      <c r="F17" s="3" t="n"/>
      <c r="G17" s="2">
        <f>IF(A17="","",SUMIFS(Hareketler!$D:$D,Hareketler!$B:$B,A17,Hareketler!$C:$C,"Giriş")+SUMIFS(Hareketler!$D:$D,Hareketler!$B:$B,A17,Hareketler!$C:$C,"İade"))</f>
        <v/>
      </c>
      <c r="H17" s="2">
        <f>IF(A17="","",SUMIFS(Hareketler!$D:$D,Hareketler!$B:$B,A17,Hareketler!$C:$C,"Satış")+SUMIFS(Hareketler!$D:$D,Hareketler!$B:$B,A17,Hareketler!$C:$C,"Fire"))</f>
        <v/>
      </c>
      <c r="I17" s="2">
        <f>IF(A17="","",D17+G17-H17)</f>
        <v/>
      </c>
      <c r="J17" s="3">
        <f>IF(A17="","",I17*F17)</f>
        <v/>
      </c>
      <c r="K17">
        <f>IF(A17="","",IF(I17&lt;=0,"Tükendi",IF(I17&lt;=E17,"Sipariş ver","Yeterli")))</f>
        <v/>
      </c>
    </row>
    <row r="18">
      <c r="D18" s="2" t="n"/>
      <c r="E18" s="2" t="n"/>
      <c r="F18" s="3" t="n"/>
      <c r="G18" s="2">
        <f>IF(A18="","",SUMIFS(Hareketler!$D:$D,Hareketler!$B:$B,A18,Hareketler!$C:$C,"Giriş")+SUMIFS(Hareketler!$D:$D,Hareketler!$B:$B,A18,Hareketler!$C:$C,"İade"))</f>
        <v/>
      </c>
      <c r="H18" s="2">
        <f>IF(A18="","",SUMIFS(Hareketler!$D:$D,Hareketler!$B:$B,A18,Hareketler!$C:$C,"Satış")+SUMIFS(Hareketler!$D:$D,Hareketler!$B:$B,A18,Hareketler!$C:$C,"Fire"))</f>
        <v/>
      </c>
      <c r="I18" s="2">
        <f>IF(A18="","",D18+G18-H18)</f>
        <v/>
      </c>
      <c r="J18" s="3">
        <f>IF(A18="","",I18*F18)</f>
        <v/>
      </c>
      <c r="K18">
        <f>IF(A18="","",IF(I18&lt;=0,"Tükendi",IF(I18&lt;=E18,"Sipariş ver","Yeterli")))</f>
        <v/>
      </c>
    </row>
    <row r="19">
      <c r="D19" s="2" t="n"/>
      <c r="E19" s="2" t="n"/>
      <c r="F19" s="3" t="n"/>
      <c r="G19" s="2">
        <f>IF(A19="","",SUMIFS(Hareketler!$D:$D,Hareketler!$B:$B,A19,Hareketler!$C:$C,"Giriş")+SUMIFS(Hareketler!$D:$D,Hareketler!$B:$B,A19,Hareketler!$C:$C,"İade"))</f>
        <v/>
      </c>
      <c r="H19" s="2">
        <f>IF(A19="","",SUMIFS(Hareketler!$D:$D,Hareketler!$B:$B,A19,Hareketler!$C:$C,"Satış")+SUMIFS(Hareketler!$D:$D,Hareketler!$B:$B,A19,Hareketler!$C:$C,"Fire"))</f>
        <v/>
      </c>
      <c r="I19" s="2">
        <f>IF(A19="","",D19+G19-H19)</f>
        <v/>
      </c>
      <c r="J19" s="3">
        <f>IF(A19="","",I19*F19)</f>
        <v/>
      </c>
      <c r="K19">
        <f>IF(A19="","",IF(I19&lt;=0,"Tükendi",IF(I19&lt;=E19,"Sipariş ver","Yeterli")))</f>
        <v/>
      </c>
    </row>
    <row r="20">
      <c r="D20" s="2" t="n"/>
      <c r="E20" s="2" t="n"/>
      <c r="F20" s="3" t="n"/>
      <c r="G20" s="2">
        <f>IF(A20="","",SUMIFS(Hareketler!$D:$D,Hareketler!$B:$B,A20,Hareketler!$C:$C,"Giriş")+SUMIFS(Hareketler!$D:$D,Hareketler!$B:$B,A20,Hareketler!$C:$C,"İade"))</f>
        <v/>
      </c>
      <c r="H20" s="2">
        <f>IF(A20="","",SUMIFS(Hareketler!$D:$D,Hareketler!$B:$B,A20,Hareketler!$C:$C,"Satış")+SUMIFS(Hareketler!$D:$D,Hareketler!$B:$B,A20,Hareketler!$C:$C,"Fire"))</f>
        <v/>
      </c>
      <c r="I20" s="2">
        <f>IF(A20="","",D20+G20-H20)</f>
        <v/>
      </c>
      <c r="J20" s="3">
        <f>IF(A20="","",I20*F20)</f>
        <v/>
      </c>
      <c r="K20">
        <f>IF(A20="","",IF(I20&lt;=0,"Tükendi",IF(I20&lt;=E20,"Sipariş ver","Yeterli")))</f>
        <v/>
      </c>
    </row>
    <row r="21">
      <c r="D21" s="2" t="n"/>
      <c r="E21" s="2" t="n"/>
      <c r="F21" s="3" t="n"/>
      <c r="G21" s="2">
        <f>IF(A21="","",SUMIFS(Hareketler!$D:$D,Hareketler!$B:$B,A21,Hareketler!$C:$C,"Giriş")+SUMIFS(Hareketler!$D:$D,Hareketler!$B:$B,A21,Hareketler!$C:$C,"İade"))</f>
        <v/>
      </c>
      <c r="H21" s="2">
        <f>IF(A21="","",SUMIFS(Hareketler!$D:$D,Hareketler!$B:$B,A21,Hareketler!$C:$C,"Satış")+SUMIFS(Hareketler!$D:$D,Hareketler!$B:$B,A21,Hareketler!$C:$C,"Fire"))</f>
        <v/>
      </c>
      <c r="I21" s="2">
        <f>IF(A21="","",D21+G21-H21)</f>
        <v/>
      </c>
      <c r="J21" s="3">
        <f>IF(A21="","",I21*F21)</f>
        <v/>
      </c>
      <c r="K21">
        <f>IF(A21="","",IF(I21&lt;=0,"Tükendi",IF(I21&lt;=E21,"Sipariş ver","Yeterli")))</f>
        <v/>
      </c>
    </row>
    <row r="22">
      <c r="D22" s="2" t="n"/>
      <c r="E22" s="2" t="n"/>
      <c r="F22" s="3" t="n"/>
      <c r="G22" s="2">
        <f>IF(A22="","",SUMIFS(Hareketler!$D:$D,Hareketler!$B:$B,A22,Hareketler!$C:$C,"Giriş")+SUMIFS(Hareketler!$D:$D,Hareketler!$B:$B,A22,Hareketler!$C:$C,"İade"))</f>
        <v/>
      </c>
      <c r="H22" s="2">
        <f>IF(A22="","",SUMIFS(Hareketler!$D:$D,Hareketler!$B:$B,A22,Hareketler!$C:$C,"Satış")+SUMIFS(Hareketler!$D:$D,Hareketler!$B:$B,A22,Hareketler!$C:$C,"Fire"))</f>
        <v/>
      </c>
      <c r="I22" s="2">
        <f>IF(A22="","",D22+G22-H22)</f>
        <v/>
      </c>
      <c r="J22" s="3">
        <f>IF(A22="","",I22*F22)</f>
        <v/>
      </c>
      <c r="K22">
        <f>IF(A22="","",IF(I22&lt;=0,"Tükendi",IF(I22&lt;=E22,"Sipariş ver","Yeterli")))</f>
        <v/>
      </c>
    </row>
    <row r="23">
      <c r="D23" s="2" t="n"/>
      <c r="E23" s="2" t="n"/>
      <c r="F23" s="3" t="n"/>
      <c r="G23" s="2">
        <f>IF(A23="","",SUMIFS(Hareketler!$D:$D,Hareketler!$B:$B,A23,Hareketler!$C:$C,"Giriş")+SUMIFS(Hareketler!$D:$D,Hareketler!$B:$B,A23,Hareketler!$C:$C,"İade"))</f>
        <v/>
      </c>
      <c r="H23" s="2">
        <f>IF(A23="","",SUMIFS(Hareketler!$D:$D,Hareketler!$B:$B,A23,Hareketler!$C:$C,"Satış")+SUMIFS(Hareketler!$D:$D,Hareketler!$B:$B,A23,Hareketler!$C:$C,"Fire"))</f>
        <v/>
      </c>
      <c r="I23" s="2">
        <f>IF(A23="","",D23+G23-H23)</f>
        <v/>
      </c>
      <c r="J23" s="3">
        <f>IF(A23="","",I23*F23)</f>
        <v/>
      </c>
      <c r="K23">
        <f>IF(A23="","",IF(I23&lt;=0,"Tükendi",IF(I23&lt;=E23,"Sipariş ver","Yeterli")))</f>
        <v/>
      </c>
    </row>
    <row r="24">
      <c r="D24" s="2" t="n"/>
      <c r="E24" s="2" t="n"/>
      <c r="F24" s="3" t="n"/>
      <c r="G24" s="2">
        <f>IF(A24="","",SUMIFS(Hareketler!$D:$D,Hareketler!$B:$B,A24,Hareketler!$C:$C,"Giriş")+SUMIFS(Hareketler!$D:$D,Hareketler!$B:$B,A24,Hareketler!$C:$C,"İade"))</f>
        <v/>
      </c>
      <c r="H24" s="2">
        <f>IF(A24="","",SUMIFS(Hareketler!$D:$D,Hareketler!$B:$B,A24,Hareketler!$C:$C,"Satış")+SUMIFS(Hareketler!$D:$D,Hareketler!$B:$B,A24,Hareketler!$C:$C,"Fire"))</f>
        <v/>
      </c>
      <c r="I24" s="2">
        <f>IF(A24="","",D24+G24-H24)</f>
        <v/>
      </c>
      <c r="J24" s="3">
        <f>IF(A24="","",I24*F24)</f>
        <v/>
      </c>
      <c r="K24">
        <f>IF(A24="","",IF(I24&lt;=0,"Tükendi",IF(I24&lt;=E24,"Sipariş ver","Yeterli")))</f>
        <v/>
      </c>
    </row>
    <row r="25">
      <c r="D25" s="2" t="n"/>
      <c r="E25" s="2" t="n"/>
      <c r="F25" s="3" t="n"/>
      <c r="G25" s="2">
        <f>IF(A25="","",SUMIFS(Hareketler!$D:$D,Hareketler!$B:$B,A25,Hareketler!$C:$C,"Giriş")+SUMIFS(Hareketler!$D:$D,Hareketler!$B:$B,A25,Hareketler!$C:$C,"İade"))</f>
        <v/>
      </c>
      <c r="H25" s="2">
        <f>IF(A25="","",SUMIFS(Hareketler!$D:$D,Hareketler!$B:$B,A25,Hareketler!$C:$C,"Satış")+SUMIFS(Hareketler!$D:$D,Hareketler!$B:$B,A25,Hareketler!$C:$C,"Fire"))</f>
        <v/>
      </c>
      <c r="I25" s="2">
        <f>IF(A25="","",D25+G25-H25)</f>
        <v/>
      </c>
      <c r="J25" s="3">
        <f>IF(A25="","",I25*F25)</f>
        <v/>
      </c>
      <c r="K25">
        <f>IF(A25="","",IF(I25&lt;=0,"Tükendi",IF(I25&lt;=E25,"Sipariş ver","Yeterli")))</f>
        <v/>
      </c>
    </row>
    <row r="26">
      <c r="D26" s="2" t="n"/>
      <c r="E26" s="2" t="n"/>
      <c r="F26" s="3" t="n"/>
      <c r="G26" s="2">
        <f>IF(A26="","",SUMIFS(Hareketler!$D:$D,Hareketler!$B:$B,A26,Hareketler!$C:$C,"Giriş")+SUMIFS(Hareketler!$D:$D,Hareketler!$B:$B,A26,Hareketler!$C:$C,"İade"))</f>
        <v/>
      </c>
      <c r="H26" s="2">
        <f>IF(A26="","",SUMIFS(Hareketler!$D:$D,Hareketler!$B:$B,A26,Hareketler!$C:$C,"Satış")+SUMIFS(Hareketler!$D:$D,Hareketler!$B:$B,A26,Hareketler!$C:$C,"Fire"))</f>
        <v/>
      </c>
      <c r="I26" s="2">
        <f>IF(A26="","",D26+G26-H26)</f>
        <v/>
      </c>
      <c r="J26" s="3">
        <f>IF(A26="","",I26*F26)</f>
        <v/>
      </c>
      <c r="K26">
        <f>IF(A26="","",IF(I26&lt;=0,"Tükendi",IF(I26&lt;=E26,"Sipariş ver","Yeterli")))</f>
        <v/>
      </c>
    </row>
    <row r="27">
      <c r="D27" s="2" t="n"/>
      <c r="E27" s="2" t="n"/>
      <c r="F27" s="3" t="n"/>
      <c r="G27" s="2">
        <f>IF(A27="","",SUMIFS(Hareketler!$D:$D,Hareketler!$B:$B,A27,Hareketler!$C:$C,"Giriş")+SUMIFS(Hareketler!$D:$D,Hareketler!$B:$B,A27,Hareketler!$C:$C,"İade"))</f>
        <v/>
      </c>
      <c r="H27" s="2">
        <f>IF(A27="","",SUMIFS(Hareketler!$D:$D,Hareketler!$B:$B,A27,Hareketler!$C:$C,"Satış")+SUMIFS(Hareketler!$D:$D,Hareketler!$B:$B,A27,Hareketler!$C:$C,"Fire"))</f>
        <v/>
      </c>
      <c r="I27" s="2">
        <f>IF(A27="","",D27+G27-H27)</f>
        <v/>
      </c>
      <c r="J27" s="3">
        <f>IF(A27="","",I27*F27)</f>
        <v/>
      </c>
      <c r="K27">
        <f>IF(A27="","",IF(I27&lt;=0,"Tükendi",IF(I27&lt;=E27,"Sipariş ver","Yeterli")))</f>
        <v/>
      </c>
    </row>
    <row r="28">
      <c r="D28" s="2" t="n"/>
      <c r="E28" s="2" t="n"/>
      <c r="F28" s="3" t="n"/>
      <c r="G28" s="2">
        <f>IF(A28="","",SUMIFS(Hareketler!$D:$D,Hareketler!$B:$B,A28,Hareketler!$C:$C,"Giriş")+SUMIFS(Hareketler!$D:$D,Hareketler!$B:$B,A28,Hareketler!$C:$C,"İade"))</f>
        <v/>
      </c>
      <c r="H28" s="2">
        <f>IF(A28="","",SUMIFS(Hareketler!$D:$D,Hareketler!$B:$B,A28,Hareketler!$C:$C,"Satış")+SUMIFS(Hareketler!$D:$D,Hareketler!$B:$B,A28,Hareketler!$C:$C,"Fire"))</f>
        <v/>
      </c>
      <c r="I28" s="2">
        <f>IF(A28="","",D28+G28-H28)</f>
        <v/>
      </c>
      <c r="J28" s="3">
        <f>IF(A28="","",I28*F28)</f>
        <v/>
      </c>
      <c r="K28">
        <f>IF(A28="","",IF(I28&lt;=0,"Tükendi",IF(I28&lt;=E28,"Sipariş ver","Yeterli")))</f>
        <v/>
      </c>
    </row>
    <row r="29">
      <c r="D29" s="2" t="n"/>
      <c r="E29" s="2" t="n"/>
      <c r="F29" s="3" t="n"/>
      <c r="G29" s="2">
        <f>IF(A29="","",SUMIFS(Hareketler!$D:$D,Hareketler!$B:$B,A29,Hareketler!$C:$C,"Giriş")+SUMIFS(Hareketler!$D:$D,Hareketler!$B:$B,A29,Hareketler!$C:$C,"İade"))</f>
        <v/>
      </c>
      <c r="H29" s="2">
        <f>IF(A29="","",SUMIFS(Hareketler!$D:$D,Hareketler!$B:$B,A29,Hareketler!$C:$C,"Satış")+SUMIFS(Hareketler!$D:$D,Hareketler!$B:$B,A29,Hareketler!$C:$C,"Fire"))</f>
        <v/>
      </c>
      <c r="I29" s="2">
        <f>IF(A29="","",D29+G29-H29)</f>
        <v/>
      </c>
      <c r="J29" s="3">
        <f>IF(A29="","",I29*F29)</f>
        <v/>
      </c>
      <c r="K29">
        <f>IF(A29="","",IF(I29&lt;=0,"Tükendi",IF(I29&lt;=E29,"Sipariş ver","Yeterli")))</f>
        <v/>
      </c>
    </row>
    <row r="30">
      <c r="D30" s="2" t="n"/>
      <c r="E30" s="2" t="n"/>
      <c r="F30" s="3" t="n"/>
      <c r="G30" s="2">
        <f>IF(A30="","",SUMIFS(Hareketler!$D:$D,Hareketler!$B:$B,A30,Hareketler!$C:$C,"Giriş")+SUMIFS(Hareketler!$D:$D,Hareketler!$B:$B,A30,Hareketler!$C:$C,"İade"))</f>
        <v/>
      </c>
      <c r="H30" s="2">
        <f>IF(A30="","",SUMIFS(Hareketler!$D:$D,Hareketler!$B:$B,A30,Hareketler!$C:$C,"Satış")+SUMIFS(Hareketler!$D:$D,Hareketler!$B:$B,A30,Hareketler!$C:$C,"Fire"))</f>
        <v/>
      </c>
      <c r="I30" s="2">
        <f>IF(A30="","",D30+G30-H30)</f>
        <v/>
      </c>
      <c r="J30" s="3">
        <f>IF(A30="","",I30*F30)</f>
        <v/>
      </c>
      <c r="K30">
        <f>IF(A30="","",IF(I30&lt;=0,"Tükendi",IF(I30&lt;=E30,"Sipariş ver","Yeterli")))</f>
        <v/>
      </c>
    </row>
    <row r="31">
      <c r="D31" s="2" t="n"/>
      <c r="E31" s="2" t="n"/>
      <c r="F31" s="3" t="n"/>
      <c r="G31" s="2">
        <f>IF(A31="","",SUMIFS(Hareketler!$D:$D,Hareketler!$B:$B,A31,Hareketler!$C:$C,"Giriş")+SUMIFS(Hareketler!$D:$D,Hareketler!$B:$B,A31,Hareketler!$C:$C,"İade"))</f>
        <v/>
      </c>
      <c r="H31" s="2">
        <f>IF(A31="","",SUMIFS(Hareketler!$D:$D,Hareketler!$B:$B,A31,Hareketler!$C:$C,"Satış")+SUMIFS(Hareketler!$D:$D,Hareketler!$B:$B,A31,Hareketler!$C:$C,"Fire"))</f>
        <v/>
      </c>
      <c r="I31" s="2">
        <f>IF(A31="","",D31+G31-H31)</f>
        <v/>
      </c>
      <c r="J31" s="3">
        <f>IF(A31="","",I31*F31)</f>
        <v/>
      </c>
      <c r="K31">
        <f>IF(A31="","",IF(I31&lt;=0,"Tükendi",IF(I31&lt;=E31,"Sipariş ver","Yeterli")))</f>
        <v/>
      </c>
    </row>
    <row r="32">
      <c r="D32" s="2" t="n"/>
      <c r="E32" s="2" t="n"/>
      <c r="F32" s="3" t="n"/>
      <c r="G32" s="2">
        <f>IF(A32="","",SUMIFS(Hareketler!$D:$D,Hareketler!$B:$B,A32,Hareketler!$C:$C,"Giriş")+SUMIFS(Hareketler!$D:$D,Hareketler!$B:$B,A32,Hareketler!$C:$C,"İade"))</f>
        <v/>
      </c>
      <c r="H32" s="2">
        <f>IF(A32="","",SUMIFS(Hareketler!$D:$D,Hareketler!$B:$B,A32,Hareketler!$C:$C,"Satış")+SUMIFS(Hareketler!$D:$D,Hareketler!$B:$B,A32,Hareketler!$C:$C,"Fire"))</f>
        <v/>
      </c>
      <c r="I32" s="2">
        <f>IF(A32="","",D32+G32-H32)</f>
        <v/>
      </c>
      <c r="J32" s="3">
        <f>IF(A32="","",I32*F32)</f>
        <v/>
      </c>
      <c r="K32">
        <f>IF(A32="","",IF(I32&lt;=0,"Tükendi",IF(I32&lt;=E32,"Sipariş ver","Yeterli")))</f>
        <v/>
      </c>
    </row>
    <row r="33">
      <c r="D33" s="2" t="n"/>
      <c r="E33" s="2" t="n"/>
      <c r="F33" s="3" t="n"/>
      <c r="G33" s="2">
        <f>IF(A33="","",SUMIFS(Hareketler!$D:$D,Hareketler!$B:$B,A33,Hareketler!$C:$C,"Giriş")+SUMIFS(Hareketler!$D:$D,Hareketler!$B:$B,A33,Hareketler!$C:$C,"İade"))</f>
        <v/>
      </c>
      <c r="H33" s="2">
        <f>IF(A33="","",SUMIFS(Hareketler!$D:$D,Hareketler!$B:$B,A33,Hareketler!$C:$C,"Satış")+SUMIFS(Hareketler!$D:$D,Hareketler!$B:$B,A33,Hareketler!$C:$C,"Fire"))</f>
        <v/>
      </c>
      <c r="I33" s="2">
        <f>IF(A33="","",D33+G33-H33)</f>
        <v/>
      </c>
      <c r="J33" s="3">
        <f>IF(A33="","",I33*F33)</f>
        <v/>
      </c>
      <c r="K33">
        <f>IF(A33="","",IF(I33&lt;=0,"Tükendi",IF(I33&lt;=E33,"Sipariş ver","Yeterli")))</f>
        <v/>
      </c>
    </row>
    <row r="34">
      <c r="D34" s="2" t="n"/>
      <c r="E34" s="2" t="n"/>
      <c r="F34" s="3" t="n"/>
      <c r="G34" s="2">
        <f>IF(A34="","",SUMIFS(Hareketler!$D:$D,Hareketler!$B:$B,A34,Hareketler!$C:$C,"Giriş")+SUMIFS(Hareketler!$D:$D,Hareketler!$B:$B,A34,Hareketler!$C:$C,"İade"))</f>
        <v/>
      </c>
      <c r="H34" s="2">
        <f>IF(A34="","",SUMIFS(Hareketler!$D:$D,Hareketler!$B:$B,A34,Hareketler!$C:$C,"Satış")+SUMIFS(Hareketler!$D:$D,Hareketler!$B:$B,A34,Hareketler!$C:$C,"Fire"))</f>
        <v/>
      </c>
      <c r="I34" s="2">
        <f>IF(A34="","",D34+G34-H34)</f>
        <v/>
      </c>
      <c r="J34" s="3">
        <f>IF(A34="","",I34*F34)</f>
        <v/>
      </c>
      <c r="K34">
        <f>IF(A34="","",IF(I34&lt;=0,"Tükendi",IF(I34&lt;=E34,"Sipariş ver","Yeterli")))</f>
        <v/>
      </c>
    </row>
    <row r="35">
      <c r="D35" s="2" t="n"/>
      <c r="E35" s="2" t="n"/>
      <c r="F35" s="3" t="n"/>
      <c r="G35" s="2">
        <f>IF(A35="","",SUMIFS(Hareketler!$D:$D,Hareketler!$B:$B,A35,Hareketler!$C:$C,"Giriş")+SUMIFS(Hareketler!$D:$D,Hareketler!$B:$B,A35,Hareketler!$C:$C,"İade"))</f>
        <v/>
      </c>
      <c r="H35" s="2">
        <f>IF(A35="","",SUMIFS(Hareketler!$D:$D,Hareketler!$B:$B,A35,Hareketler!$C:$C,"Satış")+SUMIFS(Hareketler!$D:$D,Hareketler!$B:$B,A35,Hareketler!$C:$C,"Fire"))</f>
        <v/>
      </c>
      <c r="I35" s="2">
        <f>IF(A35="","",D35+G35-H35)</f>
        <v/>
      </c>
      <c r="J35" s="3">
        <f>IF(A35="","",I35*F35)</f>
        <v/>
      </c>
      <c r="K35">
        <f>IF(A35="","",IF(I35&lt;=0,"Tükendi",IF(I35&lt;=E35,"Sipariş ver","Yeterli")))</f>
        <v/>
      </c>
    </row>
    <row r="36">
      <c r="D36" s="2" t="n"/>
      <c r="E36" s="2" t="n"/>
      <c r="F36" s="3" t="n"/>
      <c r="G36" s="2">
        <f>IF(A36="","",SUMIFS(Hareketler!$D:$D,Hareketler!$B:$B,A36,Hareketler!$C:$C,"Giriş")+SUMIFS(Hareketler!$D:$D,Hareketler!$B:$B,A36,Hareketler!$C:$C,"İade"))</f>
        <v/>
      </c>
      <c r="H36" s="2">
        <f>IF(A36="","",SUMIFS(Hareketler!$D:$D,Hareketler!$B:$B,A36,Hareketler!$C:$C,"Satış")+SUMIFS(Hareketler!$D:$D,Hareketler!$B:$B,A36,Hareketler!$C:$C,"Fire"))</f>
        <v/>
      </c>
      <c r="I36" s="2">
        <f>IF(A36="","",D36+G36-H36)</f>
        <v/>
      </c>
      <c r="J36" s="3">
        <f>IF(A36="","",I36*F36)</f>
        <v/>
      </c>
      <c r="K36">
        <f>IF(A36="","",IF(I36&lt;=0,"Tükendi",IF(I36&lt;=E36,"Sipariş ver","Yeterli")))</f>
        <v/>
      </c>
    </row>
    <row r="37">
      <c r="D37" s="2" t="n"/>
      <c r="E37" s="2" t="n"/>
      <c r="F37" s="3" t="n"/>
      <c r="G37" s="2">
        <f>IF(A37="","",SUMIFS(Hareketler!$D:$D,Hareketler!$B:$B,A37,Hareketler!$C:$C,"Giriş")+SUMIFS(Hareketler!$D:$D,Hareketler!$B:$B,A37,Hareketler!$C:$C,"İade"))</f>
        <v/>
      </c>
      <c r="H37" s="2">
        <f>IF(A37="","",SUMIFS(Hareketler!$D:$D,Hareketler!$B:$B,A37,Hareketler!$C:$C,"Satış")+SUMIFS(Hareketler!$D:$D,Hareketler!$B:$B,A37,Hareketler!$C:$C,"Fire"))</f>
        <v/>
      </c>
      <c r="I37" s="2">
        <f>IF(A37="","",D37+G37-H37)</f>
        <v/>
      </c>
      <c r="J37" s="3">
        <f>IF(A37="","",I37*F37)</f>
        <v/>
      </c>
      <c r="K37">
        <f>IF(A37="","",IF(I37&lt;=0,"Tükendi",IF(I37&lt;=E37,"Sipariş ver","Yeterli")))</f>
        <v/>
      </c>
    </row>
    <row r="38">
      <c r="D38" s="2" t="n"/>
      <c r="E38" s="2" t="n"/>
      <c r="F38" s="3" t="n"/>
      <c r="G38" s="2">
        <f>IF(A38="","",SUMIFS(Hareketler!$D:$D,Hareketler!$B:$B,A38,Hareketler!$C:$C,"Giriş")+SUMIFS(Hareketler!$D:$D,Hareketler!$B:$B,A38,Hareketler!$C:$C,"İade"))</f>
        <v/>
      </c>
      <c r="H38" s="2">
        <f>IF(A38="","",SUMIFS(Hareketler!$D:$D,Hareketler!$B:$B,A38,Hareketler!$C:$C,"Satış")+SUMIFS(Hareketler!$D:$D,Hareketler!$B:$B,A38,Hareketler!$C:$C,"Fire"))</f>
        <v/>
      </c>
      <c r="I38" s="2">
        <f>IF(A38="","",D38+G38-H38)</f>
        <v/>
      </c>
      <c r="J38" s="3">
        <f>IF(A38="","",I38*F38)</f>
        <v/>
      </c>
      <c r="K38">
        <f>IF(A38="","",IF(I38&lt;=0,"Tükendi",IF(I38&lt;=E38,"Sipariş ver","Yeterli")))</f>
        <v/>
      </c>
    </row>
    <row r="39">
      <c r="D39" s="2" t="n"/>
      <c r="E39" s="2" t="n"/>
      <c r="F39" s="3" t="n"/>
      <c r="G39" s="2">
        <f>IF(A39="","",SUMIFS(Hareketler!$D:$D,Hareketler!$B:$B,A39,Hareketler!$C:$C,"Giriş")+SUMIFS(Hareketler!$D:$D,Hareketler!$B:$B,A39,Hareketler!$C:$C,"İade"))</f>
        <v/>
      </c>
      <c r="H39" s="2">
        <f>IF(A39="","",SUMIFS(Hareketler!$D:$D,Hareketler!$B:$B,A39,Hareketler!$C:$C,"Satış")+SUMIFS(Hareketler!$D:$D,Hareketler!$B:$B,A39,Hareketler!$C:$C,"Fire"))</f>
        <v/>
      </c>
      <c r="I39" s="2">
        <f>IF(A39="","",D39+G39-H39)</f>
        <v/>
      </c>
      <c r="J39" s="3">
        <f>IF(A39="","",I39*F39)</f>
        <v/>
      </c>
      <c r="K39">
        <f>IF(A39="","",IF(I39&lt;=0,"Tükendi",IF(I39&lt;=E39,"Sipariş ver","Yeterli")))</f>
        <v/>
      </c>
    </row>
    <row r="40">
      <c r="D40" s="2" t="n"/>
      <c r="E40" s="2" t="n"/>
      <c r="F40" s="3" t="n"/>
      <c r="G40" s="2">
        <f>IF(A40="","",SUMIFS(Hareketler!$D:$D,Hareketler!$B:$B,A40,Hareketler!$C:$C,"Giriş")+SUMIFS(Hareketler!$D:$D,Hareketler!$B:$B,A40,Hareketler!$C:$C,"İade"))</f>
        <v/>
      </c>
      <c r="H40" s="2">
        <f>IF(A40="","",SUMIFS(Hareketler!$D:$D,Hareketler!$B:$B,A40,Hareketler!$C:$C,"Satış")+SUMIFS(Hareketler!$D:$D,Hareketler!$B:$B,A40,Hareketler!$C:$C,"Fire"))</f>
        <v/>
      </c>
      <c r="I40" s="2">
        <f>IF(A40="","",D40+G40-H40)</f>
        <v/>
      </c>
      <c r="J40" s="3">
        <f>IF(A40="","",I40*F40)</f>
        <v/>
      </c>
      <c r="K40">
        <f>IF(A40="","",IF(I40&lt;=0,"Tükendi",IF(I40&lt;=E40,"Sipariş ver","Yeterli")))</f>
        <v/>
      </c>
    </row>
    <row r="41">
      <c r="D41" s="2" t="n"/>
      <c r="E41" s="2" t="n"/>
      <c r="F41" s="3" t="n"/>
      <c r="G41" s="2">
        <f>IF(A41="","",SUMIFS(Hareketler!$D:$D,Hareketler!$B:$B,A41,Hareketler!$C:$C,"Giriş")+SUMIFS(Hareketler!$D:$D,Hareketler!$B:$B,A41,Hareketler!$C:$C,"İade"))</f>
        <v/>
      </c>
      <c r="H41" s="2">
        <f>IF(A41="","",SUMIFS(Hareketler!$D:$D,Hareketler!$B:$B,A41,Hareketler!$C:$C,"Satış")+SUMIFS(Hareketler!$D:$D,Hareketler!$B:$B,A41,Hareketler!$C:$C,"Fire"))</f>
        <v/>
      </c>
      <c r="I41" s="2">
        <f>IF(A41="","",D41+G41-H41)</f>
        <v/>
      </c>
      <c r="J41" s="3">
        <f>IF(A41="","",I41*F41)</f>
        <v/>
      </c>
      <c r="K41">
        <f>IF(A41="","",IF(I41&lt;=0,"Tükendi",IF(I41&lt;=E41,"Sipariş ver","Yeterli")))</f>
        <v/>
      </c>
    </row>
  </sheetData>
  <conditionalFormatting sqref="K2:K41">
    <cfRule type="cellIs" priority="1" operator="equal" dxfId="0">
      <formula>"Sipariş ver"</formula>
    </cfRule>
    <cfRule type="cellIs" priority="2" operator="equal" dxfId="1">
      <formula>"Tükendi"</formula>
    </cfRule>
  </conditionalFormatting>
  <dataValidations count="1">
    <dataValidation sqref="C2:C41" showDropDown="0" showInputMessage="0" showErrorMessage="0" allowBlank="1" errorTitle="Geçersiz değer" error="Listeden bir değer seçin" type="list">
      <formula1>"Giyim,Aksesuar,Ev,Kozmetik,Elektronik,Diğer"</formula1>
    </dataValidation>
  </dataValidations>
  <printOptions gridLines="0"/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10" customWidth="1" min="4" max="4"/>
    <col width="26" customWidth="1" min="5" max="5"/>
  </cols>
  <sheetData>
    <row r="1">
      <c r="A1" s="1" t="inlineStr">
        <is>
          <t>Tarih</t>
        </is>
      </c>
      <c r="B1" s="1" t="inlineStr">
        <is>
          <t>Ürün kodu</t>
        </is>
      </c>
      <c r="C1" s="1" t="inlineStr">
        <is>
          <t>Hareket türü</t>
        </is>
      </c>
      <c r="D1" s="1" t="inlineStr">
        <is>
          <t>Miktar</t>
        </is>
      </c>
      <c r="E1" s="1" t="inlineStr">
        <is>
          <t>Açıklama</t>
        </is>
      </c>
    </row>
    <row r="2">
      <c r="A2" s="4" t="n">
        <v>46267</v>
      </c>
      <c r="B2" t="inlineStr">
        <is>
          <t>TS-01</t>
        </is>
      </c>
      <c r="C2" t="inlineStr">
        <is>
          <t>Satış</t>
        </is>
      </c>
      <c r="D2" s="2" t="n">
        <v>45</v>
      </c>
      <c r="E2" t="inlineStr"/>
    </row>
    <row r="3">
      <c r="A3" s="4" t="n">
        <v>46268</v>
      </c>
      <c r="B3" t="inlineStr">
        <is>
          <t>TS-02</t>
        </is>
      </c>
      <c r="C3" t="inlineStr">
        <is>
          <t>Satış</t>
        </is>
      </c>
      <c r="D3" s="2" t="n">
        <v>22</v>
      </c>
      <c r="E3" t="inlineStr"/>
    </row>
    <row r="4">
      <c r="A4" s="4" t="n">
        <v>46269</v>
      </c>
      <c r="B4" t="inlineStr">
        <is>
          <t>AK-01</t>
        </is>
      </c>
      <c r="C4" t="inlineStr">
        <is>
          <t>Satış</t>
        </is>
      </c>
      <c r="D4" s="2" t="n">
        <v>33</v>
      </c>
      <c r="E4" t="inlineStr">
        <is>
          <t>Kampanya</t>
        </is>
      </c>
    </row>
    <row r="5">
      <c r="A5" s="4" t="n">
        <v>46270</v>
      </c>
      <c r="B5" t="inlineStr">
        <is>
          <t>EV-01</t>
        </is>
      </c>
      <c r="C5" t="inlineStr">
        <is>
          <t>Fire</t>
        </is>
      </c>
      <c r="D5" s="2" t="n">
        <v>3</v>
      </c>
      <c r="E5" t="inlineStr">
        <is>
          <t>Kargoda kırılan</t>
        </is>
      </c>
    </row>
    <row r="6">
      <c r="A6" s="4" t="n">
        <v>46272</v>
      </c>
      <c r="B6" t="inlineStr">
        <is>
          <t>KZ-01</t>
        </is>
      </c>
      <c r="C6" t="inlineStr">
        <is>
          <t>Satış</t>
        </is>
      </c>
      <c r="D6" s="2" t="n">
        <v>40</v>
      </c>
      <c r="E6" t="inlineStr"/>
    </row>
    <row r="7">
      <c r="A7" s="4" t="n">
        <v>46273</v>
      </c>
      <c r="B7" t="inlineStr">
        <is>
          <t>TS-01</t>
        </is>
      </c>
      <c r="C7" t="inlineStr">
        <is>
          <t>Giriş</t>
        </is>
      </c>
      <c r="D7" s="2" t="n">
        <v>60</v>
      </c>
      <c r="E7" t="inlineStr">
        <is>
          <t>Tedarikçi teslimatı</t>
        </is>
      </c>
    </row>
    <row r="8">
      <c r="A8" s="4" t="n">
        <v>46275</v>
      </c>
      <c r="B8" t="inlineStr">
        <is>
          <t>EV-02</t>
        </is>
      </c>
      <c r="C8" t="inlineStr">
        <is>
          <t>Satış</t>
        </is>
      </c>
      <c r="D8" s="2" t="n">
        <v>28</v>
      </c>
      <c r="E8" t="inlineStr"/>
    </row>
    <row r="9">
      <c r="A9" s="4" t="n">
        <v>46277</v>
      </c>
      <c r="B9" t="inlineStr">
        <is>
          <t>TS-02</t>
        </is>
      </c>
      <c r="C9" t="inlineStr">
        <is>
          <t>İade</t>
        </is>
      </c>
      <c r="D9" s="2" t="n">
        <v>2</v>
      </c>
      <c r="E9" t="inlineStr">
        <is>
          <t>Beden değişimi</t>
        </is>
      </c>
    </row>
    <row r="10">
      <c r="A10" s="4" t="n">
        <v>46279</v>
      </c>
      <c r="B10" t="inlineStr">
        <is>
          <t>EL-01</t>
        </is>
      </c>
      <c r="C10" t="inlineStr">
        <is>
          <t>Satış</t>
        </is>
      </c>
      <c r="D10" s="2" t="n">
        <v>20</v>
      </c>
      <c r="E10" t="inlineStr"/>
    </row>
    <row r="11">
      <c r="A11" s="4" t="n">
        <v>46280</v>
      </c>
      <c r="B11" t="inlineStr">
        <is>
          <t>AK-02</t>
        </is>
      </c>
      <c r="C11" t="inlineStr">
        <is>
          <t>Satış</t>
        </is>
      </c>
      <c r="D11" s="2" t="n">
        <v>25</v>
      </c>
      <c r="E11" t="inlineStr"/>
    </row>
    <row r="12">
      <c r="A12" s="4" t="n">
        <v>46283</v>
      </c>
      <c r="B12" t="inlineStr">
        <is>
          <t>TS-01</t>
        </is>
      </c>
      <c r="C12" t="inlineStr">
        <is>
          <t>Satış</t>
        </is>
      </c>
      <c r="D12" s="2" t="n">
        <v>52</v>
      </c>
      <c r="E12" t="inlineStr"/>
    </row>
    <row r="13">
      <c r="A13" s="4" t="n">
        <v>46285</v>
      </c>
      <c r="B13" t="inlineStr">
        <is>
          <t>EV-01</t>
        </is>
      </c>
      <c r="C13" t="inlineStr">
        <is>
          <t>Satış</t>
        </is>
      </c>
      <c r="D13" s="2" t="n">
        <v>18</v>
      </c>
      <c r="E13" t="inlineStr"/>
    </row>
    <row r="14">
      <c r="A14" s="4" t="n">
        <v>46287</v>
      </c>
      <c r="B14" t="inlineStr">
        <is>
          <t>KZ-01</t>
        </is>
      </c>
      <c r="C14" t="inlineStr">
        <is>
          <t>Giriş</t>
        </is>
      </c>
      <c r="D14" s="2" t="n">
        <v>50</v>
      </c>
      <c r="E14" t="inlineStr">
        <is>
          <t>Tedarikçi teslimatı</t>
        </is>
      </c>
    </row>
    <row r="15">
      <c r="A15" s="4" t="n">
        <v>46290</v>
      </c>
      <c r="B15" t="inlineStr">
        <is>
          <t>AK-02</t>
        </is>
      </c>
      <c r="C15" t="inlineStr">
        <is>
          <t>İade</t>
        </is>
      </c>
      <c r="D15" s="2" t="n">
        <v>1</v>
      </c>
      <c r="E15" t="inlineStr"/>
    </row>
    <row r="16">
      <c r="A16" s="4" t="n">
        <v>46292</v>
      </c>
      <c r="B16" t="inlineStr">
        <is>
          <t>KZ-01</t>
        </is>
      </c>
      <c r="C16" t="inlineStr">
        <is>
          <t>Satış</t>
        </is>
      </c>
      <c r="D16" s="2" t="n">
        <v>36</v>
      </c>
      <c r="E16" t="inlineStr"/>
    </row>
    <row r="17">
      <c r="A17" s="4" t="n"/>
      <c r="D17" s="2" t="n"/>
    </row>
    <row r="18">
      <c r="A18" s="4" t="n"/>
      <c r="D18" s="2" t="n"/>
    </row>
    <row r="19">
      <c r="A19" s="4" t="n"/>
      <c r="D19" s="2" t="n"/>
    </row>
    <row r="20">
      <c r="A20" s="4" t="n"/>
      <c r="D20" s="2" t="n"/>
    </row>
    <row r="21">
      <c r="A21" s="4" t="n"/>
      <c r="D21" s="2" t="n"/>
    </row>
    <row r="22">
      <c r="A22" s="4" t="n"/>
      <c r="D22" s="2" t="n"/>
    </row>
    <row r="23">
      <c r="A23" s="4" t="n"/>
      <c r="D23" s="2" t="n"/>
    </row>
    <row r="24">
      <c r="A24" s="4" t="n"/>
      <c r="D24" s="2" t="n"/>
    </row>
    <row r="25">
      <c r="A25" s="4" t="n"/>
      <c r="D25" s="2" t="n"/>
    </row>
    <row r="26">
      <c r="A26" s="4" t="n"/>
      <c r="D26" s="2" t="n"/>
    </row>
    <row r="27">
      <c r="A27" s="4" t="n"/>
      <c r="D27" s="2" t="n"/>
    </row>
    <row r="28">
      <c r="A28" s="4" t="n"/>
      <c r="D28" s="2" t="n"/>
    </row>
    <row r="29">
      <c r="A29" s="4" t="n"/>
      <c r="D29" s="2" t="n"/>
    </row>
    <row r="30">
      <c r="A30" s="4" t="n"/>
      <c r="D30" s="2" t="n"/>
    </row>
    <row r="31">
      <c r="A31" s="4" t="n"/>
      <c r="D31" s="2" t="n"/>
    </row>
    <row r="32">
      <c r="A32" s="4" t="n"/>
      <c r="D32" s="2" t="n"/>
    </row>
    <row r="33">
      <c r="A33" s="4" t="n"/>
      <c r="D33" s="2" t="n"/>
    </row>
    <row r="34">
      <c r="A34" s="4" t="n"/>
      <c r="D34" s="2" t="n"/>
    </row>
    <row r="35">
      <c r="A35" s="4" t="n"/>
      <c r="D35" s="2" t="n"/>
    </row>
    <row r="36">
      <c r="A36" s="4" t="n"/>
      <c r="D36" s="2" t="n"/>
    </row>
    <row r="37">
      <c r="A37" s="4" t="n"/>
      <c r="D37" s="2" t="n"/>
    </row>
    <row r="38">
      <c r="A38" s="4" t="n"/>
      <c r="D38" s="2" t="n"/>
    </row>
    <row r="39">
      <c r="A39" s="4" t="n"/>
      <c r="D39" s="2" t="n"/>
    </row>
    <row r="40">
      <c r="A40" s="4" t="n"/>
      <c r="D40" s="2" t="n"/>
    </row>
    <row r="41">
      <c r="A41" s="4" t="n"/>
      <c r="D41" s="2" t="n"/>
    </row>
    <row r="42">
      <c r="A42" s="4" t="n"/>
      <c r="D42" s="2" t="n"/>
    </row>
    <row r="43">
      <c r="A43" s="4" t="n"/>
      <c r="D43" s="2" t="n"/>
    </row>
    <row r="44">
      <c r="A44" s="4" t="n"/>
      <c r="D44" s="2" t="n"/>
    </row>
    <row r="45">
      <c r="A45" s="4" t="n"/>
      <c r="D45" s="2" t="n"/>
    </row>
    <row r="46">
      <c r="A46" s="4" t="n"/>
      <c r="D46" s="2" t="n"/>
    </row>
    <row r="47">
      <c r="A47" s="4" t="n"/>
      <c r="D47" s="2" t="n"/>
    </row>
    <row r="48">
      <c r="A48" s="4" t="n"/>
      <c r="D48" s="2" t="n"/>
    </row>
    <row r="49">
      <c r="A49" s="4" t="n"/>
      <c r="D49" s="2" t="n"/>
    </row>
    <row r="50">
      <c r="A50" s="4" t="n"/>
      <c r="D50" s="2" t="n"/>
    </row>
    <row r="51">
      <c r="A51" s="4" t="n"/>
      <c r="D51" s="2" t="n"/>
    </row>
    <row r="52">
      <c r="A52" s="4" t="n"/>
      <c r="D52" s="2" t="n"/>
    </row>
    <row r="53">
      <c r="A53" s="4" t="n"/>
      <c r="D53" s="2" t="n"/>
    </row>
    <row r="54">
      <c r="A54" s="4" t="n"/>
      <c r="D54" s="2" t="n"/>
    </row>
    <row r="55">
      <c r="A55" s="4" t="n"/>
      <c r="D55" s="2" t="n"/>
    </row>
    <row r="56">
      <c r="A56" s="4" t="n"/>
      <c r="D56" s="2" t="n"/>
    </row>
    <row r="57">
      <c r="A57" s="4" t="n"/>
      <c r="D57" s="2" t="n"/>
    </row>
    <row r="58">
      <c r="A58" s="4" t="n"/>
      <c r="D58" s="2" t="n"/>
    </row>
    <row r="59">
      <c r="A59" s="4" t="n"/>
      <c r="D59" s="2" t="n"/>
    </row>
    <row r="60">
      <c r="A60" s="4" t="n"/>
      <c r="D60" s="2" t="n"/>
    </row>
    <row r="61">
      <c r="A61" s="4" t="n"/>
      <c r="D61" s="2" t="n"/>
    </row>
    <row r="62">
      <c r="A62" s="4" t="n"/>
      <c r="D62" s="2" t="n"/>
    </row>
    <row r="63">
      <c r="A63" s="4" t="n"/>
      <c r="D63" s="2" t="n"/>
    </row>
    <row r="64">
      <c r="A64" s="4" t="n"/>
      <c r="D64" s="2" t="n"/>
    </row>
    <row r="65">
      <c r="A65" s="4" t="n"/>
      <c r="D65" s="2" t="n"/>
    </row>
    <row r="66">
      <c r="A66" s="4" t="n"/>
      <c r="D66" s="2" t="n"/>
    </row>
    <row r="67">
      <c r="A67" s="4" t="n"/>
      <c r="D67" s="2" t="n"/>
    </row>
    <row r="68">
      <c r="A68" s="4" t="n"/>
      <c r="D68" s="2" t="n"/>
    </row>
    <row r="69">
      <c r="A69" s="4" t="n"/>
      <c r="D69" s="2" t="n"/>
    </row>
    <row r="70">
      <c r="A70" s="4" t="n"/>
      <c r="D70" s="2" t="n"/>
    </row>
    <row r="71">
      <c r="A71" s="4" t="n"/>
      <c r="D71" s="2" t="n"/>
    </row>
    <row r="72">
      <c r="A72" s="4" t="n"/>
      <c r="D72" s="2" t="n"/>
    </row>
    <row r="73">
      <c r="A73" s="4" t="n"/>
      <c r="D73" s="2" t="n"/>
    </row>
    <row r="74">
      <c r="A74" s="4" t="n"/>
      <c r="D74" s="2" t="n"/>
    </row>
    <row r="75">
      <c r="A75" s="4" t="n"/>
      <c r="D75" s="2" t="n"/>
    </row>
    <row r="76">
      <c r="A76" s="4" t="n"/>
      <c r="D76" s="2" t="n"/>
    </row>
    <row r="77">
      <c r="A77" s="4" t="n"/>
      <c r="D77" s="2" t="n"/>
    </row>
    <row r="78">
      <c r="A78" s="4" t="n"/>
      <c r="D78" s="2" t="n"/>
    </row>
    <row r="79">
      <c r="A79" s="4" t="n"/>
      <c r="D79" s="2" t="n"/>
    </row>
    <row r="80">
      <c r="A80" s="4" t="n"/>
      <c r="D80" s="2" t="n"/>
    </row>
    <row r="81">
      <c r="A81" s="4" t="n"/>
      <c r="D81" s="2" t="n"/>
    </row>
    <row r="82">
      <c r="A82" s="4" t="n"/>
      <c r="D82" s="2" t="n"/>
    </row>
    <row r="83">
      <c r="A83" s="4" t="n"/>
      <c r="D83" s="2" t="n"/>
    </row>
    <row r="84">
      <c r="A84" s="4" t="n"/>
      <c r="D84" s="2" t="n"/>
    </row>
    <row r="85">
      <c r="A85" s="4" t="n"/>
      <c r="D85" s="2" t="n"/>
    </row>
    <row r="86">
      <c r="A86" s="4" t="n"/>
      <c r="D86" s="2" t="n"/>
    </row>
    <row r="87">
      <c r="A87" s="4" t="n"/>
      <c r="D87" s="2" t="n"/>
    </row>
    <row r="88">
      <c r="A88" s="4" t="n"/>
      <c r="D88" s="2" t="n"/>
    </row>
    <row r="89">
      <c r="A89" s="4" t="n"/>
      <c r="D89" s="2" t="n"/>
    </row>
    <row r="90">
      <c r="A90" s="4" t="n"/>
      <c r="D90" s="2" t="n"/>
    </row>
    <row r="91">
      <c r="A91" s="4" t="n"/>
      <c r="D91" s="2" t="n"/>
    </row>
    <row r="92">
      <c r="A92" s="4" t="n"/>
      <c r="D92" s="2" t="n"/>
    </row>
    <row r="93">
      <c r="A93" s="4" t="n"/>
      <c r="D93" s="2" t="n"/>
    </row>
    <row r="94">
      <c r="A94" s="4" t="n"/>
      <c r="D94" s="2" t="n"/>
    </row>
    <row r="95">
      <c r="A95" s="4" t="n"/>
      <c r="D95" s="2" t="n"/>
    </row>
    <row r="96">
      <c r="A96" s="4" t="n"/>
      <c r="D96" s="2" t="n"/>
    </row>
    <row r="97">
      <c r="A97" s="4" t="n"/>
      <c r="D97" s="2" t="n"/>
    </row>
    <row r="98">
      <c r="A98" s="4" t="n"/>
      <c r="D98" s="2" t="n"/>
    </row>
    <row r="99">
      <c r="A99" s="4" t="n"/>
      <c r="D99" s="2" t="n"/>
    </row>
    <row r="100">
      <c r="A100" s="4" t="n"/>
      <c r="D100" s="2" t="n"/>
    </row>
    <row r="101">
      <c r="A101" s="4" t="n"/>
      <c r="D101" s="2" t="n"/>
    </row>
    <row r="102">
      <c r="A102" s="4" t="n"/>
      <c r="D102" s="2" t="n"/>
    </row>
    <row r="103">
      <c r="A103" s="4" t="n"/>
      <c r="D103" s="2" t="n"/>
    </row>
    <row r="104">
      <c r="A104" s="4" t="n"/>
      <c r="D104" s="2" t="n"/>
    </row>
    <row r="105">
      <c r="A105" s="4" t="n"/>
      <c r="D105" s="2" t="n"/>
    </row>
    <row r="106">
      <c r="A106" s="4" t="n"/>
      <c r="D106" s="2" t="n"/>
    </row>
    <row r="107">
      <c r="A107" s="4" t="n"/>
      <c r="D107" s="2" t="n"/>
    </row>
    <row r="108">
      <c r="A108" s="4" t="n"/>
      <c r="D108" s="2" t="n"/>
    </row>
    <row r="109">
      <c r="A109" s="4" t="n"/>
      <c r="D109" s="2" t="n"/>
    </row>
    <row r="110">
      <c r="A110" s="4" t="n"/>
      <c r="D110" s="2" t="n"/>
    </row>
    <row r="111">
      <c r="A111" s="4" t="n"/>
      <c r="D111" s="2" t="n"/>
    </row>
    <row r="112">
      <c r="A112" s="4" t="n"/>
      <c r="D112" s="2" t="n"/>
    </row>
    <row r="113">
      <c r="A113" s="4" t="n"/>
      <c r="D113" s="2" t="n"/>
    </row>
    <row r="114">
      <c r="A114" s="4" t="n"/>
      <c r="D114" s="2" t="n"/>
    </row>
    <row r="115">
      <c r="A115" s="4" t="n"/>
      <c r="D115" s="2" t="n"/>
    </row>
    <row r="116">
      <c r="A116" s="4" t="n"/>
      <c r="D116" s="2" t="n"/>
    </row>
    <row r="117">
      <c r="A117" s="4" t="n"/>
      <c r="D117" s="2" t="n"/>
    </row>
    <row r="118">
      <c r="A118" s="4" t="n"/>
      <c r="D118" s="2" t="n"/>
    </row>
    <row r="119">
      <c r="A119" s="4" t="n"/>
      <c r="D119" s="2" t="n"/>
    </row>
    <row r="120">
      <c r="A120" s="4" t="n"/>
      <c r="D120" s="2" t="n"/>
    </row>
    <row r="121">
      <c r="A121" s="4" t="n"/>
      <c r="D121" s="2" t="n"/>
    </row>
    <row r="122">
      <c r="A122" s="4" t="n"/>
      <c r="D122" s="2" t="n"/>
    </row>
    <row r="123">
      <c r="A123" s="4" t="n"/>
      <c r="D123" s="2" t="n"/>
    </row>
    <row r="124">
      <c r="A124" s="4" t="n"/>
      <c r="D124" s="2" t="n"/>
    </row>
    <row r="125">
      <c r="A125" s="4" t="n"/>
      <c r="D125" s="2" t="n"/>
    </row>
    <row r="126">
      <c r="A126" s="4" t="n"/>
      <c r="D126" s="2" t="n"/>
    </row>
    <row r="127">
      <c r="A127" s="4" t="n"/>
      <c r="D127" s="2" t="n"/>
    </row>
    <row r="128">
      <c r="A128" s="4" t="n"/>
      <c r="D128" s="2" t="n"/>
    </row>
    <row r="129">
      <c r="A129" s="4" t="n"/>
      <c r="D129" s="2" t="n"/>
    </row>
    <row r="130">
      <c r="A130" s="4" t="n"/>
      <c r="D130" s="2" t="n"/>
    </row>
    <row r="131">
      <c r="A131" s="4" t="n"/>
      <c r="D131" s="2" t="n"/>
    </row>
    <row r="132">
      <c r="A132" s="4" t="n"/>
      <c r="D132" s="2" t="n"/>
    </row>
    <row r="133">
      <c r="A133" s="4" t="n"/>
      <c r="D133" s="2" t="n"/>
    </row>
    <row r="134">
      <c r="A134" s="4" t="n"/>
      <c r="D134" s="2" t="n"/>
    </row>
    <row r="135">
      <c r="A135" s="4" t="n"/>
      <c r="D135" s="2" t="n"/>
    </row>
    <row r="136">
      <c r="A136" s="4" t="n"/>
      <c r="D136" s="2" t="n"/>
    </row>
    <row r="137">
      <c r="A137" s="4" t="n"/>
      <c r="D137" s="2" t="n"/>
    </row>
    <row r="138">
      <c r="A138" s="4" t="n"/>
      <c r="D138" s="2" t="n"/>
    </row>
    <row r="139">
      <c r="A139" s="4" t="n"/>
      <c r="D139" s="2" t="n"/>
    </row>
    <row r="140">
      <c r="A140" s="4" t="n"/>
      <c r="D140" s="2" t="n"/>
    </row>
    <row r="141">
      <c r="A141" s="4" t="n"/>
      <c r="D141" s="2" t="n"/>
    </row>
    <row r="142">
      <c r="A142" s="4" t="n"/>
      <c r="D142" s="2" t="n"/>
    </row>
    <row r="143">
      <c r="A143" s="4" t="n"/>
      <c r="D143" s="2" t="n"/>
    </row>
    <row r="144">
      <c r="A144" s="4" t="n"/>
      <c r="D144" s="2" t="n"/>
    </row>
    <row r="145">
      <c r="A145" s="4" t="n"/>
      <c r="D145" s="2" t="n"/>
    </row>
    <row r="146">
      <c r="A146" s="4" t="n"/>
      <c r="D146" s="2" t="n"/>
    </row>
    <row r="147">
      <c r="A147" s="4" t="n"/>
      <c r="D147" s="2" t="n"/>
    </row>
    <row r="148">
      <c r="A148" s="4" t="n"/>
      <c r="D148" s="2" t="n"/>
    </row>
    <row r="149">
      <c r="A149" s="4" t="n"/>
      <c r="D149" s="2" t="n"/>
    </row>
    <row r="150">
      <c r="A150" s="4" t="n"/>
      <c r="D150" s="2" t="n"/>
    </row>
    <row r="151">
      <c r="A151" s="4" t="n"/>
      <c r="D151" s="2" t="n"/>
    </row>
    <row r="152">
      <c r="A152" s="4" t="n"/>
      <c r="D152" s="2" t="n"/>
    </row>
    <row r="153">
      <c r="A153" s="4" t="n"/>
      <c r="D153" s="2" t="n"/>
    </row>
    <row r="154">
      <c r="A154" s="4" t="n"/>
      <c r="D154" s="2" t="n"/>
    </row>
    <row r="155">
      <c r="A155" s="4" t="n"/>
      <c r="D155" s="2" t="n"/>
    </row>
    <row r="156">
      <c r="A156" s="4" t="n"/>
      <c r="D156" s="2" t="n"/>
    </row>
    <row r="157">
      <c r="A157" s="4" t="n"/>
      <c r="D157" s="2" t="n"/>
    </row>
    <row r="158">
      <c r="A158" s="4" t="n"/>
      <c r="D158" s="2" t="n"/>
    </row>
    <row r="159">
      <c r="A159" s="4" t="n"/>
      <c r="D159" s="2" t="n"/>
    </row>
    <row r="160">
      <c r="A160" s="4" t="n"/>
      <c r="D160" s="2" t="n"/>
    </row>
    <row r="161">
      <c r="A161" s="4" t="n"/>
      <c r="D161" s="2" t="n"/>
    </row>
    <row r="162">
      <c r="A162" s="4" t="n"/>
      <c r="D162" s="2" t="n"/>
    </row>
    <row r="163">
      <c r="A163" s="4" t="n"/>
      <c r="D163" s="2" t="n"/>
    </row>
    <row r="164">
      <c r="A164" s="4" t="n"/>
      <c r="D164" s="2" t="n"/>
    </row>
    <row r="165">
      <c r="A165" s="4" t="n"/>
      <c r="D165" s="2" t="n"/>
    </row>
    <row r="166">
      <c r="A166" s="4" t="n"/>
      <c r="D166" s="2" t="n"/>
    </row>
    <row r="167">
      <c r="A167" s="4" t="n"/>
      <c r="D167" s="2" t="n"/>
    </row>
    <row r="168">
      <c r="A168" s="4" t="n"/>
      <c r="D168" s="2" t="n"/>
    </row>
    <row r="169">
      <c r="A169" s="4" t="n"/>
      <c r="D169" s="2" t="n"/>
    </row>
    <row r="170">
      <c r="A170" s="4" t="n"/>
      <c r="D170" s="2" t="n"/>
    </row>
    <row r="171">
      <c r="A171" s="4" t="n"/>
      <c r="D171" s="2" t="n"/>
    </row>
    <row r="172">
      <c r="A172" s="4" t="n"/>
      <c r="D172" s="2" t="n"/>
    </row>
    <row r="173">
      <c r="A173" s="4" t="n"/>
      <c r="D173" s="2" t="n"/>
    </row>
    <row r="174">
      <c r="A174" s="4" t="n"/>
      <c r="D174" s="2" t="n"/>
    </row>
    <row r="175">
      <c r="A175" s="4" t="n"/>
      <c r="D175" s="2" t="n"/>
    </row>
    <row r="176">
      <c r="A176" s="4" t="n"/>
      <c r="D176" s="2" t="n"/>
    </row>
    <row r="177">
      <c r="A177" s="4" t="n"/>
      <c r="D177" s="2" t="n"/>
    </row>
    <row r="178">
      <c r="A178" s="4" t="n"/>
      <c r="D178" s="2" t="n"/>
    </row>
    <row r="179">
      <c r="A179" s="4" t="n"/>
      <c r="D179" s="2" t="n"/>
    </row>
    <row r="180">
      <c r="A180" s="4" t="n"/>
      <c r="D180" s="2" t="n"/>
    </row>
    <row r="181">
      <c r="A181" s="4" t="n"/>
      <c r="D181" s="2" t="n"/>
    </row>
    <row r="182">
      <c r="A182" s="4" t="n"/>
      <c r="D182" s="2" t="n"/>
    </row>
    <row r="183">
      <c r="A183" s="4" t="n"/>
      <c r="D183" s="2" t="n"/>
    </row>
    <row r="184">
      <c r="A184" s="4" t="n"/>
      <c r="D184" s="2" t="n"/>
    </row>
    <row r="185">
      <c r="A185" s="4" t="n"/>
      <c r="D185" s="2" t="n"/>
    </row>
    <row r="186">
      <c r="A186" s="4" t="n"/>
      <c r="D186" s="2" t="n"/>
    </row>
    <row r="187">
      <c r="A187" s="4" t="n"/>
      <c r="D187" s="2" t="n"/>
    </row>
    <row r="188">
      <c r="A188" s="4" t="n"/>
      <c r="D188" s="2" t="n"/>
    </row>
    <row r="189">
      <c r="A189" s="4" t="n"/>
      <c r="D189" s="2" t="n"/>
    </row>
    <row r="190">
      <c r="A190" s="4" t="n"/>
      <c r="D190" s="2" t="n"/>
    </row>
    <row r="191">
      <c r="A191" s="4" t="n"/>
      <c r="D191" s="2" t="n"/>
    </row>
    <row r="192">
      <c r="A192" s="4" t="n"/>
      <c r="D192" s="2" t="n"/>
    </row>
    <row r="193">
      <c r="A193" s="4" t="n"/>
      <c r="D193" s="2" t="n"/>
    </row>
    <row r="194">
      <c r="A194" s="4" t="n"/>
      <c r="D194" s="2" t="n"/>
    </row>
    <row r="195">
      <c r="A195" s="4" t="n"/>
      <c r="D195" s="2" t="n"/>
    </row>
    <row r="196">
      <c r="A196" s="4" t="n"/>
      <c r="D196" s="2" t="n"/>
    </row>
    <row r="197">
      <c r="A197" s="4" t="n"/>
      <c r="D197" s="2" t="n"/>
    </row>
    <row r="198">
      <c r="A198" s="4" t="n"/>
      <c r="D198" s="2" t="n"/>
    </row>
    <row r="199">
      <c r="A199" s="4" t="n"/>
      <c r="D199" s="2" t="n"/>
    </row>
    <row r="200">
      <c r="A200" s="4" t="n"/>
      <c r="D200" s="2" t="n"/>
    </row>
    <row r="201">
      <c r="A201" s="4" t="n"/>
      <c r="D201" s="2" t="n"/>
    </row>
    <row r="202">
      <c r="A202" s="4" t="n"/>
      <c r="D202" s="2" t="n"/>
    </row>
    <row r="203">
      <c r="A203" s="4" t="n"/>
      <c r="D203" s="2" t="n"/>
    </row>
    <row r="204">
      <c r="A204" s="4" t="n"/>
      <c r="D204" s="2" t="n"/>
    </row>
    <row r="205">
      <c r="A205" s="4" t="n"/>
      <c r="D205" s="2" t="n"/>
    </row>
    <row r="206">
      <c r="A206" s="4" t="n"/>
      <c r="D206" s="2" t="n"/>
    </row>
    <row r="207">
      <c r="A207" s="4" t="n"/>
      <c r="D207" s="2" t="n"/>
    </row>
    <row r="208">
      <c r="A208" s="4" t="n"/>
      <c r="D208" s="2" t="n"/>
    </row>
    <row r="209">
      <c r="A209" s="4" t="n"/>
      <c r="D209" s="2" t="n"/>
    </row>
    <row r="210">
      <c r="A210" s="4" t="n"/>
      <c r="D210" s="2" t="n"/>
    </row>
    <row r="211">
      <c r="A211" s="4" t="n"/>
      <c r="D211" s="2" t="n"/>
    </row>
    <row r="212">
      <c r="A212" s="4" t="n"/>
      <c r="D212" s="2" t="n"/>
    </row>
    <row r="213">
      <c r="A213" s="4" t="n"/>
      <c r="D213" s="2" t="n"/>
    </row>
    <row r="214">
      <c r="A214" s="4" t="n"/>
      <c r="D214" s="2" t="n"/>
    </row>
    <row r="215">
      <c r="A215" s="4" t="n"/>
      <c r="D215" s="2" t="n"/>
    </row>
    <row r="216">
      <c r="A216" s="4" t="n"/>
      <c r="D216" s="2" t="n"/>
    </row>
  </sheetData>
  <dataValidations count="1">
    <dataValidation sqref="C2:C216" showDropDown="0" showInputMessage="0" showErrorMessage="0" allowBlank="1" errorTitle="Geçersiz değer" error="Listeden bir değer seçin" type="list">
      <formula1>"Giriş,Satış,İade,Fire"</formula1>
    </dataValidation>
  </dataValidations>
  <printOptions gridLines="0"/>
  <pageMargins left="0.75" right="0.75" top="1" bottom="1" header="0.5" footer="0.5"/>
  <pageSetup orientation="portrait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5" customWidth="1" min="4" max="4"/>
  </cols>
  <sheetData>
    <row r="1">
      <c r="A1" s="1" t="inlineStr">
        <is>
          <t>Kategori</t>
        </is>
      </c>
      <c r="B1" s="1" t="inlineStr">
        <is>
          <t>Ürün çeşidi</t>
        </is>
      </c>
      <c r="C1" s="1" t="inlineStr">
        <is>
          <t>Mevcut stok</t>
        </is>
      </c>
      <c r="D1" s="1" t="inlineStr">
        <is>
          <t>Stok değeri</t>
        </is>
      </c>
    </row>
    <row r="2">
      <c r="A2" t="inlineStr">
        <is>
          <t>Giyim</t>
        </is>
      </c>
      <c r="B2" s="2">
        <f>COUNTIF(Ürünler!$C:$C,A2)</f>
        <v/>
      </c>
      <c r="C2" s="2">
        <f>SUMIFS(Ürünler!$I:$I,Ürünler!$C:$C,A2)</f>
        <v/>
      </c>
      <c r="D2" s="3">
        <f>SUMIFS(Ürünler!$J:$J,Ürünler!$C:$C,A2)</f>
        <v/>
      </c>
      <c r="F2" s="5" t="inlineStr">
        <is>
          <t>Toplam stok değeri</t>
        </is>
      </c>
      <c r="G2" s="3">
        <f>D8</f>
        <v/>
      </c>
    </row>
    <row r="3">
      <c r="A3" t="inlineStr">
        <is>
          <t>Aksesuar</t>
        </is>
      </c>
      <c r="B3" s="2">
        <f>COUNTIF(Ürünler!$C:$C,A3)</f>
        <v/>
      </c>
      <c r="C3" s="2">
        <f>SUMIFS(Ürünler!$I:$I,Ürünler!$C:$C,A3)</f>
        <v/>
      </c>
      <c r="D3" s="3">
        <f>SUMIFS(Ürünler!$J:$J,Ürünler!$C:$C,A3)</f>
        <v/>
      </c>
      <c r="F3" s="5" t="inlineStr">
        <is>
          <t>Sipariş verilecek ürün</t>
        </is>
      </c>
      <c r="G3" s="2">
        <f>COUNTIF(Ürünler!$K:$K,"Sipariş ver")</f>
        <v/>
      </c>
    </row>
    <row r="4">
      <c r="A4" t="inlineStr">
        <is>
          <t>Ev</t>
        </is>
      </c>
      <c r="B4" s="2">
        <f>COUNTIF(Ürünler!$C:$C,A4)</f>
        <v/>
      </c>
      <c r="C4" s="2">
        <f>SUMIFS(Ürünler!$I:$I,Ürünler!$C:$C,A4)</f>
        <v/>
      </c>
      <c r="D4" s="3">
        <f>SUMIFS(Ürünler!$J:$J,Ürünler!$C:$C,A4)</f>
        <v/>
      </c>
      <c r="F4" s="5" t="inlineStr">
        <is>
          <t>Tükenen ürün</t>
        </is>
      </c>
      <c r="G4" s="2">
        <f>COUNTIF(Ürünler!$K:$K,"Tükendi")</f>
        <v/>
      </c>
    </row>
    <row r="5">
      <c r="A5" t="inlineStr">
        <is>
          <t>Kozmetik</t>
        </is>
      </c>
      <c r="B5" s="2">
        <f>COUNTIF(Ürünler!$C:$C,A5)</f>
        <v/>
      </c>
      <c r="C5" s="2">
        <f>SUMIFS(Ürünler!$I:$I,Ürünler!$C:$C,A5)</f>
        <v/>
      </c>
      <c r="D5" s="3">
        <f>SUMIFS(Ürünler!$J:$J,Ürünler!$C:$C,A5)</f>
        <v/>
      </c>
      <c r="F5" s="5" t="inlineStr">
        <is>
          <t>Toplam satış adedi</t>
        </is>
      </c>
      <c r="G5" s="2">
        <f>SUMIFS(Hareketler!$D:$D,Hareketler!$C:$C,"Satış")</f>
        <v/>
      </c>
    </row>
    <row r="6">
      <c r="A6" t="inlineStr">
        <is>
          <t>Elektronik</t>
        </is>
      </c>
      <c r="B6" s="2">
        <f>COUNTIF(Ürünler!$C:$C,A6)</f>
        <v/>
      </c>
      <c r="C6" s="2">
        <f>SUMIFS(Ürünler!$I:$I,Ürünler!$C:$C,A6)</f>
        <v/>
      </c>
      <c r="D6" s="3">
        <f>SUMIFS(Ürünler!$J:$J,Ürünler!$C:$C,A6)</f>
        <v/>
      </c>
    </row>
    <row r="7">
      <c r="A7" t="inlineStr">
        <is>
          <t>Diğer</t>
        </is>
      </c>
      <c r="B7" s="2">
        <f>COUNTIF(Ürünler!$C:$C,A7)</f>
        <v/>
      </c>
      <c r="C7" s="2">
        <f>SUMIFS(Ürünler!$I:$I,Ürünler!$C:$C,A7)</f>
        <v/>
      </c>
      <c r="D7" s="3">
        <f>SUMIFS(Ürünler!$J:$J,Ürünler!$C:$C,A7)</f>
        <v/>
      </c>
    </row>
    <row r="8">
      <c r="A8" t="inlineStr">
        <is>
          <t>Toplam</t>
        </is>
      </c>
      <c r="B8" s="2">
        <f>SUM(B2:B7)</f>
        <v/>
      </c>
      <c r="C8" s="2">
        <f>SUM(C2:C7)</f>
        <v/>
      </c>
      <c r="D8" s="3">
        <f>SUM(D2:D7)</f>
        <v/>
      </c>
    </row>
  </sheetData>
  <conditionalFormatting sqref="G4">
    <cfRule type="cellIs" priority="1" operator="greaterThan" dxfId="1">
      <formula>0</formula>
    </cfRule>
  </conditionalFormatting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2026-10-16T11:20:11Z</dcterms:created>
  <dcterms:modified xsi:type="dcterms:W3CDTF">2026-10-16T11:20:11Z</dcterms:modified>
</cp:coreProperties>
</file>