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e" sheetId="1" state="visible" r:id="rId1"/>
    <sheet name="Persone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4" fontId="0" fillId="0" borderId="0" pivotButton="0" quotePrefix="0" xfId="0"/>
    <xf numFmtId="0" fontId="1" fillId="0" borderId="0" pivotButton="0" quotePrefix="0" xfId="0"/>
    <xf numFmtId="1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EB9C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Kişi başına nöbet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'Personel'!$B$2:$B$7</f>
            </numRef>
          </cat>
          <val>
            <numRef>
              <f>'Personel'!$D$2:$D$7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1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0" customWidth="1" min="4" max="4"/>
    <col width="18" customWidth="1" min="5" max="5"/>
    <col width="18" customWidth="1" min="6" max="6"/>
    <col width="28" customWidth="1" min="7" max="7"/>
  </cols>
  <sheetData>
    <row r="1">
      <c r="A1" s="1" t="inlineStr">
        <is>
          <t>Tarih</t>
        </is>
      </c>
      <c r="B1" s="1" t="inlineStr">
        <is>
          <t>Gün</t>
        </is>
      </c>
      <c r="C1" s="1" t="inlineStr">
        <is>
          <t>Gün türü</t>
        </is>
      </c>
      <c r="D1" s="1" t="inlineStr">
        <is>
          <t>Sıradaki (otomatik)</t>
        </is>
      </c>
      <c r="E1" s="1" t="inlineStr">
        <is>
          <t>Değişiklik</t>
        </is>
      </c>
      <c r="F1" s="1" t="inlineStr">
        <is>
          <t>Nöbetçi</t>
        </is>
      </c>
      <c r="G1" s="1" t="inlineStr">
        <is>
          <t>Not</t>
        </is>
      </c>
    </row>
    <row r="2">
      <c r="A2" s="2">
        <f>$J$2</f>
        <v/>
      </c>
      <c r="B2">
        <f>IF(A2="","",CHOOSE(WEEKDAY(A2,2),"Pazartesi","Salı","Çarşamba","Perşembe","Cuma","Cumartesi","Pazar"))</f>
        <v/>
      </c>
      <c r="C2">
        <f>IF(A2="","",IF(WEEKDAY(A2,2)&gt;5,"Hafta sonu","Hafta içi"))</f>
        <v/>
      </c>
      <c r="D2">
        <f>IFERROR(INDEX(Personel!$B$2:$B$21,MOD(ROW()-2+$J$3-1,COUNTA(Personel!$B$2:$B$21))+1),"")</f>
        <v/>
      </c>
      <c r="F2">
        <f>IF(E2&lt;&gt;"",E2,D2)</f>
        <v/>
      </c>
      <c r="I2" s="3" t="inlineStr">
        <is>
          <t>Başlangıç tarihi</t>
        </is>
      </c>
      <c r="J2" s="2" t="n">
        <v>46327</v>
      </c>
    </row>
    <row r="3">
      <c r="A3" s="2">
        <f>A2+1</f>
        <v/>
      </c>
      <c r="B3">
        <f>IF(A3="","",CHOOSE(WEEKDAY(A3,2),"Pazartesi","Salı","Çarşamba","Perşembe","Cuma","Cumartesi","Pazar"))</f>
        <v/>
      </c>
      <c r="C3">
        <f>IF(A3="","",IF(WEEKDAY(A3,2)&gt;5,"Hafta sonu","Hafta içi"))</f>
        <v/>
      </c>
      <c r="D3">
        <f>IFERROR(INDEX(Personel!$B$2:$B$21,MOD(ROW()-2+$J$3-1,COUNTA(Personel!$B$2:$B$21))+1),"")</f>
        <v/>
      </c>
      <c r="F3">
        <f>IF(E3&lt;&gt;"",E3,D3)</f>
        <v/>
      </c>
      <c r="I3" s="3" t="inlineStr">
        <is>
          <t>İlk nöbetçinin sıra no</t>
        </is>
      </c>
      <c r="J3" s="4" t="n">
        <v>1</v>
      </c>
    </row>
    <row r="4">
      <c r="A4" s="2">
        <f>A3+1</f>
        <v/>
      </c>
      <c r="B4">
        <f>IF(A4="","",CHOOSE(WEEKDAY(A4,2),"Pazartesi","Salı","Çarşamba","Perşembe","Cuma","Cumartesi","Pazar"))</f>
        <v/>
      </c>
      <c r="C4">
        <f>IF(A4="","",IF(WEEKDAY(A4,2)&gt;5,"Hafta sonu","Hafta içi"))</f>
        <v/>
      </c>
      <c r="D4">
        <f>IFERROR(INDEX(Personel!$B$2:$B$21,MOD(ROW()-2+$J$3-1,COUNTA(Personel!$B$2:$B$21))+1),"")</f>
        <v/>
      </c>
      <c r="F4">
        <f>IF(E4&lt;&gt;"",E4,D4)</f>
        <v/>
      </c>
      <c r="I4" s="3" t="inlineStr">
        <is>
          <t>Nöbet tutan kişi sayısı</t>
        </is>
      </c>
      <c r="J4" s="4">
        <f>COUNTA(Personel!$B$2:$B$21)</f>
        <v/>
      </c>
    </row>
    <row r="5">
      <c r="A5" s="2">
        <f>A4+1</f>
        <v/>
      </c>
      <c r="B5">
        <f>IF(A5="","",CHOOSE(WEEKDAY(A5,2),"Pazartesi","Salı","Çarşamba","Perşembe","Cuma","Cumartesi","Pazar"))</f>
        <v/>
      </c>
      <c r="C5">
        <f>IF(A5="","",IF(WEEKDAY(A5,2)&gt;5,"Hafta sonu","Hafta içi"))</f>
        <v/>
      </c>
      <c r="D5">
        <f>IFERROR(INDEX(Personel!$B$2:$B$21,MOD(ROW()-2+$J$3-1,COUNTA(Personel!$B$2:$B$21))+1),"")</f>
        <v/>
      </c>
      <c r="F5">
        <f>IF(E5&lt;&gt;"",E5,D5)</f>
        <v/>
      </c>
      <c r="I5" s="3" t="inlineStr">
        <is>
          <t>Elle değişen gün</t>
        </is>
      </c>
      <c r="J5" s="4">
        <f>COUNTIF(E2:E62,"?*")</f>
        <v/>
      </c>
    </row>
    <row r="6">
      <c r="A6" s="2">
        <f>A5+1</f>
        <v/>
      </c>
      <c r="B6">
        <f>IF(A6="","",CHOOSE(WEEKDAY(A6,2),"Pazartesi","Salı","Çarşamba","Perşembe","Cuma","Cumartesi","Pazar"))</f>
        <v/>
      </c>
      <c r="C6">
        <f>IF(A6="","",IF(WEEKDAY(A6,2)&gt;5,"Hafta sonu","Hafta içi"))</f>
        <v/>
      </c>
      <c r="D6">
        <f>IFERROR(INDEX(Personel!$B$2:$B$21,MOD(ROW()-2+$J$3-1,COUNTA(Personel!$B$2:$B$21))+1),"")</f>
        <v/>
      </c>
      <c r="F6">
        <f>IF(E6&lt;&gt;"",E6,D6)</f>
        <v/>
      </c>
    </row>
    <row r="7">
      <c r="A7" s="2">
        <f>A6+1</f>
        <v/>
      </c>
      <c r="B7">
        <f>IF(A7="","",CHOOSE(WEEKDAY(A7,2),"Pazartesi","Salı","Çarşamba","Perşembe","Cuma","Cumartesi","Pazar"))</f>
        <v/>
      </c>
      <c r="C7">
        <f>IF(A7="","",IF(WEEKDAY(A7,2)&gt;5,"Hafta sonu","Hafta içi"))</f>
        <v/>
      </c>
      <c r="D7">
        <f>IFERROR(INDEX(Personel!$B$2:$B$21,MOD(ROW()-2+$J$3-1,COUNTA(Personel!$B$2:$B$21))+1),"")</f>
        <v/>
      </c>
      <c r="E7" t="inlineStr">
        <is>
          <t>Can Yılmaz</t>
        </is>
      </c>
      <c r="F7">
        <f>IF(E7&lt;&gt;"",E7,D7)</f>
        <v/>
      </c>
      <c r="G7" t="inlineStr">
        <is>
          <t>Burak Çelik izinli, yerine Can Yılmaz</t>
        </is>
      </c>
    </row>
    <row r="8">
      <c r="A8" s="2">
        <f>A7+1</f>
        <v/>
      </c>
      <c r="B8">
        <f>IF(A8="","",CHOOSE(WEEKDAY(A8,2),"Pazartesi","Salı","Çarşamba","Perşembe","Cuma","Cumartesi","Pazar"))</f>
        <v/>
      </c>
      <c r="C8">
        <f>IF(A8="","",IF(WEEKDAY(A8,2)&gt;5,"Hafta sonu","Hafta içi"))</f>
        <v/>
      </c>
      <c r="D8">
        <f>IFERROR(INDEX(Personel!$B$2:$B$21,MOD(ROW()-2+$J$3-1,COUNTA(Personel!$B$2:$B$21))+1),"")</f>
        <v/>
      </c>
      <c r="F8">
        <f>IF(E8&lt;&gt;"",E8,D8)</f>
        <v/>
      </c>
    </row>
    <row r="9">
      <c r="A9" s="2">
        <f>A8+1</f>
        <v/>
      </c>
      <c r="B9">
        <f>IF(A9="","",CHOOSE(WEEKDAY(A9,2),"Pazartesi","Salı","Çarşamba","Perşembe","Cuma","Cumartesi","Pazar"))</f>
        <v/>
      </c>
      <c r="C9">
        <f>IF(A9="","",IF(WEEKDAY(A9,2)&gt;5,"Hafta sonu","Hafta içi"))</f>
        <v/>
      </c>
      <c r="D9">
        <f>IFERROR(INDEX(Personel!$B$2:$B$21,MOD(ROW()-2+$J$3-1,COUNTA(Personel!$B$2:$B$21))+1),"")</f>
        <v/>
      </c>
      <c r="F9">
        <f>IF(E9&lt;&gt;"",E9,D9)</f>
        <v/>
      </c>
    </row>
    <row r="10">
      <c r="A10" s="2">
        <f>A9+1</f>
        <v/>
      </c>
      <c r="B10">
        <f>IF(A10="","",CHOOSE(WEEKDAY(A10,2),"Pazartesi","Salı","Çarşamba","Perşembe","Cuma","Cumartesi","Pazar"))</f>
        <v/>
      </c>
      <c r="C10">
        <f>IF(A10="","",IF(WEEKDAY(A10,2)&gt;5,"Hafta sonu","Hafta içi"))</f>
        <v/>
      </c>
      <c r="D10">
        <f>IFERROR(INDEX(Personel!$B$2:$B$21,MOD(ROW()-2+$J$3-1,COUNTA(Personel!$B$2:$B$21))+1),"")</f>
        <v/>
      </c>
      <c r="F10">
        <f>IF(E10&lt;&gt;"",E10,D10)</f>
        <v/>
      </c>
    </row>
    <row r="11">
      <c r="A11" s="2">
        <f>A10+1</f>
        <v/>
      </c>
      <c r="B11">
        <f>IF(A11="","",CHOOSE(WEEKDAY(A11,2),"Pazartesi","Salı","Çarşamba","Perşembe","Cuma","Cumartesi","Pazar"))</f>
        <v/>
      </c>
      <c r="C11">
        <f>IF(A11="","",IF(WEEKDAY(A11,2)&gt;5,"Hafta sonu","Hafta içi"))</f>
        <v/>
      </c>
      <c r="D11">
        <f>IFERROR(INDEX(Personel!$B$2:$B$21,MOD(ROW()-2+$J$3-1,COUNTA(Personel!$B$2:$B$21))+1),"")</f>
        <v/>
      </c>
      <c r="F11">
        <f>IF(E11&lt;&gt;"",E11,D11)</f>
        <v/>
      </c>
    </row>
    <row r="12">
      <c r="A12" s="2">
        <f>A11+1</f>
        <v/>
      </c>
      <c r="B12">
        <f>IF(A12="","",CHOOSE(WEEKDAY(A12,2),"Pazartesi","Salı","Çarşamba","Perşembe","Cuma","Cumartesi","Pazar"))</f>
        <v/>
      </c>
      <c r="C12">
        <f>IF(A12="","",IF(WEEKDAY(A12,2)&gt;5,"Hafta sonu","Hafta içi"))</f>
        <v/>
      </c>
      <c r="D12">
        <f>IFERROR(INDEX(Personel!$B$2:$B$21,MOD(ROW()-2+$J$3-1,COUNTA(Personel!$B$2:$B$21))+1),"")</f>
        <v/>
      </c>
      <c r="F12">
        <f>IF(E12&lt;&gt;"",E12,D12)</f>
        <v/>
      </c>
    </row>
    <row r="13">
      <c r="A13" s="2">
        <f>A12+1</f>
        <v/>
      </c>
      <c r="B13">
        <f>IF(A13="","",CHOOSE(WEEKDAY(A13,2),"Pazartesi","Salı","Çarşamba","Perşembe","Cuma","Cumartesi","Pazar"))</f>
        <v/>
      </c>
      <c r="C13">
        <f>IF(A13="","",IF(WEEKDAY(A13,2)&gt;5,"Hafta sonu","Hafta içi"))</f>
        <v/>
      </c>
      <c r="D13">
        <f>IFERROR(INDEX(Personel!$B$2:$B$21,MOD(ROW()-2+$J$3-1,COUNTA(Personel!$B$2:$B$21))+1),"")</f>
        <v/>
      </c>
      <c r="F13">
        <f>IF(E13&lt;&gt;"",E13,D13)</f>
        <v/>
      </c>
    </row>
    <row r="14">
      <c r="A14" s="2">
        <f>A13+1</f>
        <v/>
      </c>
      <c r="B14">
        <f>IF(A14="","",CHOOSE(WEEKDAY(A14,2),"Pazartesi","Salı","Çarşamba","Perşembe","Cuma","Cumartesi","Pazar"))</f>
        <v/>
      </c>
      <c r="C14">
        <f>IF(A14="","",IF(WEEKDAY(A14,2)&gt;5,"Hafta sonu","Hafta içi"))</f>
        <v/>
      </c>
      <c r="D14">
        <f>IFERROR(INDEX(Personel!$B$2:$B$21,MOD(ROW()-2+$J$3-1,COUNTA(Personel!$B$2:$B$21))+1),"")</f>
        <v/>
      </c>
      <c r="F14">
        <f>IF(E14&lt;&gt;"",E14,D14)</f>
        <v/>
      </c>
    </row>
    <row r="15">
      <c r="A15" s="2">
        <f>A14+1</f>
        <v/>
      </c>
      <c r="B15">
        <f>IF(A15="","",CHOOSE(WEEKDAY(A15,2),"Pazartesi","Salı","Çarşamba","Perşembe","Cuma","Cumartesi","Pazar"))</f>
        <v/>
      </c>
      <c r="C15">
        <f>IF(A15="","",IF(WEEKDAY(A15,2)&gt;5,"Hafta sonu","Hafta içi"))</f>
        <v/>
      </c>
      <c r="D15">
        <f>IFERROR(INDEX(Personel!$B$2:$B$21,MOD(ROW()-2+$J$3-1,COUNTA(Personel!$B$2:$B$21))+1),"")</f>
        <v/>
      </c>
      <c r="F15">
        <f>IF(E15&lt;&gt;"",E15,D15)</f>
        <v/>
      </c>
    </row>
    <row r="16">
      <c r="A16" s="2">
        <f>A15+1</f>
        <v/>
      </c>
      <c r="B16">
        <f>IF(A16="","",CHOOSE(WEEKDAY(A16,2),"Pazartesi","Salı","Çarşamba","Perşembe","Cuma","Cumartesi","Pazar"))</f>
        <v/>
      </c>
      <c r="C16">
        <f>IF(A16="","",IF(WEEKDAY(A16,2)&gt;5,"Hafta sonu","Hafta içi"))</f>
        <v/>
      </c>
      <c r="D16">
        <f>IFERROR(INDEX(Personel!$B$2:$B$21,MOD(ROW()-2+$J$3-1,COUNTA(Personel!$B$2:$B$21))+1),"")</f>
        <v/>
      </c>
      <c r="E16" t="inlineStr">
        <is>
          <t>Elif Şahin</t>
        </is>
      </c>
      <c r="F16">
        <f>IF(E16&lt;&gt;"",E16,D16)</f>
        <v/>
      </c>
      <c r="G16" t="inlineStr">
        <is>
          <t>Zeynep Arslan raporlu, yerine Elif Şahin</t>
        </is>
      </c>
    </row>
    <row r="17">
      <c r="A17" s="2">
        <f>A16+1</f>
        <v/>
      </c>
      <c r="B17">
        <f>IF(A17="","",CHOOSE(WEEKDAY(A17,2),"Pazartesi","Salı","Çarşamba","Perşembe","Cuma","Cumartesi","Pazar"))</f>
        <v/>
      </c>
      <c r="C17">
        <f>IF(A17="","",IF(WEEKDAY(A17,2)&gt;5,"Hafta sonu","Hafta içi"))</f>
        <v/>
      </c>
      <c r="D17">
        <f>IFERROR(INDEX(Personel!$B$2:$B$21,MOD(ROW()-2+$J$3-1,COUNTA(Personel!$B$2:$B$21))+1),"")</f>
        <v/>
      </c>
      <c r="F17">
        <f>IF(E17&lt;&gt;"",E17,D17)</f>
        <v/>
      </c>
    </row>
    <row r="18">
      <c r="A18" s="2">
        <f>A17+1</f>
        <v/>
      </c>
      <c r="B18">
        <f>IF(A18="","",CHOOSE(WEEKDAY(A18,2),"Pazartesi","Salı","Çarşamba","Perşembe","Cuma","Cumartesi","Pazar"))</f>
        <v/>
      </c>
      <c r="C18">
        <f>IF(A18="","",IF(WEEKDAY(A18,2)&gt;5,"Hafta sonu","Hafta içi"))</f>
        <v/>
      </c>
      <c r="D18">
        <f>IFERROR(INDEX(Personel!$B$2:$B$21,MOD(ROW()-2+$J$3-1,COUNTA(Personel!$B$2:$B$21))+1),"")</f>
        <v/>
      </c>
      <c r="F18">
        <f>IF(E18&lt;&gt;"",E18,D18)</f>
        <v/>
      </c>
    </row>
    <row r="19">
      <c r="A19" s="2">
        <f>A18+1</f>
        <v/>
      </c>
      <c r="B19">
        <f>IF(A19="","",CHOOSE(WEEKDAY(A19,2),"Pazartesi","Salı","Çarşamba","Perşembe","Cuma","Cumartesi","Pazar"))</f>
        <v/>
      </c>
      <c r="C19">
        <f>IF(A19="","",IF(WEEKDAY(A19,2)&gt;5,"Hafta sonu","Hafta içi"))</f>
        <v/>
      </c>
      <c r="D19">
        <f>IFERROR(INDEX(Personel!$B$2:$B$21,MOD(ROW()-2+$J$3-1,COUNTA(Personel!$B$2:$B$21))+1),"")</f>
        <v/>
      </c>
      <c r="F19">
        <f>IF(E19&lt;&gt;"",E19,D19)</f>
        <v/>
      </c>
    </row>
    <row r="20">
      <c r="A20" s="2">
        <f>A19+1</f>
        <v/>
      </c>
      <c r="B20">
        <f>IF(A20="","",CHOOSE(WEEKDAY(A20,2),"Pazartesi","Salı","Çarşamba","Perşembe","Cuma","Cumartesi","Pazar"))</f>
        <v/>
      </c>
      <c r="C20">
        <f>IF(A20="","",IF(WEEKDAY(A20,2)&gt;5,"Hafta sonu","Hafta içi"))</f>
        <v/>
      </c>
      <c r="D20">
        <f>IFERROR(INDEX(Personel!$B$2:$B$21,MOD(ROW()-2+$J$3-1,COUNTA(Personel!$B$2:$B$21))+1),"")</f>
        <v/>
      </c>
      <c r="F20">
        <f>IF(E20&lt;&gt;"",E20,D20)</f>
        <v/>
      </c>
    </row>
    <row r="21">
      <c r="A21" s="2">
        <f>A20+1</f>
        <v/>
      </c>
      <c r="B21">
        <f>IF(A21="","",CHOOSE(WEEKDAY(A21,2),"Pazartesi","Salı","Çarşamba","Perşembe","Cuma","Cumartesi","Pazar"))</f>
        <v/>
      </c>
      <c r="C21">
        <f>IF(A21="","",IF(WEEKDAY(A21,2)&gt;5,"Hafta sonu","Hafta içi"))</f>
        <v/>
      </c>
      <c r="D21">
        <f>IFERROR(INDEX(Personel!$B$2:$B$21,MOD(ROW()-2+$J$3-1,COUNTA(Personel!$B$2:$B$21))+1),"")</f>
        <v/>
      </c>
      <c r="F21">
        <f>IF(E21&lt;&gt;"",E21,D21)</f>
        <v/>
      </c>
    </row>
    <row r="22">
      <c r="A22" s="2">
        <f>A21+1</f>
        <v/>
      </c>
      <c r="B22">
        <f>IF(A22="","",CHOOSE(WEEKDAY(A22,2),"Pazartesi","Salı","Çarşamba","Perşembe","Cuma","Cumartesi","Pazar"))</f>
        <v/>
      </c>
      <c r="C22">
        <f>IF(A22="","",IF(WEEKDAY(A22,2)&gt;5,"Hafta sonu","Hafta içi"))</f>
        <v/>
      </c>
      <c r="D22">
        <f>IFERROR(INDEX(Personel!$B$2:$B$21,MOD(ROW()-2+$J$3-1,COUNTA(Personel!$B$2:$B$21))+1),"")</f>
        <v/>
      </c>
      <c r="F22">
        <f>IF(E22&lt;&gt;"",E22,D22)</f>
        <v/>
      </c>
    </row>
    <row r="23">
      <c r="A23" s="2">
        <f>A22+1</f>
        <v/>
      </c>
      <c r="B23">
        <f>IF(A23="","",CHOOSE(WEEKDAY(A23,2),"Pazartesi","Salı","Çarşamba","Perşembe","Cuma","Cumartesi","Pazar"))</f>
        <v/>
      </c>
      <c r="C23">
        <f>IF(A23="","",IF(WEEKDAY(A23,2)&gt;5,"Hafta sonu","Hafta içi"))</f>
        <v/>
      </c>
      <c r="D23">
        <f>IFERROR(INDEX(Personel!$B$2:$B$21,MOD(ROW()-2+$J$3-1,COUNTA(Personel!$B$2:$B$21))+1),"")</f>
        <v/>
      </c>
      <c r="F23">
        <f>IF(E23&lt;&gt;"",E23,D23)</f>
        <v/>
      </c>
    </row>
    <row r="24">
      <c r="A24" s="2">
        <f>A23+1</f>
        <v/>
      </c>
      <c r="B24">
        <f>IF(A24="","",CHOOSE(WEEKDAY(A24,2),"Pazartesi","Salı","Çarşamba","Perşembe","Cuma","Cumartesi","Pazar"))</f>
        <v/>
      </c>
      <c r="C24">
        <f>IF(A24="","",IF(WEEKDAY(A24,2)&gt;5,"Hafta sonu","Hafta içi"))</f>
        <v/>
      </c>
      <c r="D24">
        <f>IFERROR(INDEX(Personel!$B$2:$B$21,MOD(ROW()-2+$J$3-1,COUNTA(Personel!$B$2:$B$21))+1),"")</f>
        <v/>
      </c>
      <c r="F24">
        <f>IF(E24&lt;&gt;"",E24,D24)</f>
        <v/>
      </c>
    </row>
    <row r="25">
      <c r="A25" s="2">
        <f>A24+1</f>
        <v/>
      </c>
      <c r="B25">
        <f>IF(A25="","",CHOOSE(WEEKDAY(A25,2),"Pazartesi","Salı","Çarşamba","Perşembe","Cuma","Cumartesi","Pazar"))</f>
        <v/>
      </c>
      <c r="C25">
        <f>IF(A25="","",IF(WEEKDAY(A25,2)&gt;5,"Hafta sonu","Hafta içi"))</f>
        <v/>
      </c>
      <c r="D25">
        <f>IFERROR(INDEX(Personel!$B$2:$B$21,MOD(ROW()-2+$J$3-1,COUNTA(Personel!$B$2:$B$21))+1),"")</f>
        <v/>
      </c>
      <c r="F25">
        <f>IF(E25&lt;&gt;"",E25,D25)</f>
        <v/>
      </c>
    </row>
    <row r="26">
      <c r="A26" s="2">
        <f>A25+1</f>
        <v/>
      </c>
      <c r="B26">
        <f>IF(A26="","",CHOOSE(WEEKDAY(A26,2),"Pazartesi","Salı","Çarşamba","Perşembe","Cuma","Cumartesi","Pazar"))</f>
        <v/>
      </c>
      <c r="C26">
        <f>IF(A26="","",IF(WEEKDAY(A26,2)&gt;5,"Hafta sonu","Hafta içi"))</f>
        <v/>
      </c>
      <c r="D26">
        <f>IFERROR(INDEX(Personel!$B$2:$B$21,MOD(ROW()-2+$J$3-1,COUNTA(Personel!$B$2:$B$21))+1),"")</f>
        <v/>
      </c>
      <c r="F26">
        <f>IF(E26&lt;&gt;"",E26,D26)</f>
        <v/>
      </c>
    </row>
    <row r="27">
      <c r="A27" s="2">
        <f>A26+1</f>
        <v/>
      </c>
      <c r="B27">
        <f>IF(A27="","",CHOOSE(WEEKDAY(A27,2),"Pazartesi","Salı","Çarşamba","Perşembe","Cuma","Cumartesi","Pazar"))</f>
        <v/>
      </c>
      <c r="C27">
        <f>IF(A27="","",IF(WEEKDAY(A27,2)&gt;5,"Hafta sonu","Hafta içi"))</f>
        <v/>
      </c>
      <c r="D27">
        <f>IFERROR(INDEX(Personel!$B$2:$B$21,MOD(ROW()-2+$J$3-1,COUNTA(Personel!$B$2:$B$21))+1),"")</f>
        <v/>
      </c>
      <c r="F27">
        <f>IF(E27&lt;&gt;"",E27,D27)</f>
        <v/>
      </c>
    </row>
    <row r="28">
      <c r="A28" s="2">
        <f>A27+1</f>
        <v/>
      </c>
      <c r="B28">
        <f>IF(A28="","",CHOOSE(WEEKDAY(A28,2),"Pazartesi","Salı","Çarşamba","Perşembe","Cuma","Cumartesi","Pazar"))</f>
        <v/>
      </c>
      <c r="C28">
        <f>IF(A28="","",IF(WEEKDAY(A28,2)&gt;5,"Hafta sonu","Hafta içi"))</f>
        <v/>
      </c>
      <c r="D28">
        <f>IFERROR(INDEX(Personel!$B$2:$B$21,MOD(ROW()-2+$J$3-1,COUNTA(Personel!$B$2:$B$21))+1),"")</f>
        <v/>
      </c>
      <c r="F28">
        <f>IF(E28&lt;&gt;"",E28,D28)</f>
        <v/>
      </c>
    </row>
    <row r="29">
      <c r="A29" s="2">
        <f>A28+1</f>
        <v/>
      </c>
      <c r="B29">
        <f>IF(A29="","",CHOOSE(WEEKDAY(A29,2),"Pazartesi","Salı","Çarşamba","Perşembe","Cuma","Cumartesi","Pazar"))</f>
        <v/>
      </c>
      <c r="C29">
        <f>IF(A29="","",IF(WEEKDAY(A29,2)&gt;5,"Hafta sonu","Hafta içi"))</f>
        <v/>
      </c>
      <c r="D29">
        <f>IFERROR(INDEX(Personel!$B$2:$B$21,MOD(ROW()-2+$J$3-1,COUNTA(Personel!$B$2:$B$21))+1),"")</f>
        <v/>
      </c>
      <c r="F29">
        <f>IF(E29&lt;&gt;"",E29,D29)</f>
        <v/>
      </c>
    </row>
    <row r="30">
      <c r="A30" s="2">
        <f>A29+1</f>
        <v/>
      </c>
      <c r="B30">
        <f>IF(A30="","",CHOOSE(WEEKDAY(A30,2),"Pazartesi","Salı","Çarşamba","Perşembe","Cuma","Cumartesi","Pazar"))</f>
        <v/>
      </c>
      <c r="C30">
        <f>IF(A30="","",IF(WEEKDAY(A30,2)&gt;5,"Hafta sonu","Hafta içi"))</f>
        <v/>
      </c>
      <c r="D30">
        <f>IFERROR(INDEX(Personel!$B$2:$B$21,MOD(ROW()-2+$J$3-1,COUNTA(Personel!$B$2:$B$21))+1),"")</f>
        <v/>
      </c>
      <c r="F30">
        <f>IF(E30&lt;&gt;"",E30,D30)</f>
        <v/>
      </c>
    </row>
    <row r="31">
      <c r="A31" s="2">
        <f>A30+1</f>
        <v/>
      </c>
      <c r="B31">
        <f>IF(A31="","",CHOOSE(WEEKDAY(A31,2),"Pazartesi","Salı","Çarşamba","Perşembe","Cuma","Cumartesi","Pazar"))</f>
        <v/>
      </c>
      <c r="C31">
        <f>IF(A31="","",IF(WEEKDAY(A31,2)&gt;5,"Hafta sonu","Hafta içi"))</f>
        <v/>
      </c>
      <c r="D31">
        <f>IFERROR(INDEX(Personel!$B$2:$B$21,MOD(ROW()-2+$J$3-1,COUNTA(Personel!$B$2:$B$21))+1),"")</f>
        <v/>
      </c>
      <c r="F31">
        <f>IF(E31&lt;&gt;"",E31,D31)</f>
        <v/>
      </c>
    </row>
    <row r="32">
      <c r="A32" s="2">
        <f>A31+1</f>
        <v/>
      </c>
      <c r="B32">
        <f>IF(A32="","",CHOOSE(WEEKDAY(A32,2),"Pazartesi","Salı","Çarşamba","Perşembe","Cuma","Cumartesi","Pazar"))</f>
        <v/>
      </c>
      <c r="C32">
        <f>IF(A32="","",IF(WEEKDAY(A32,2)&gt;5,"Hafta sonu","Hafta içi"))</f>
        <v/>
      </c>
      <c r="D32">
        <f>IFERROR(INDEX(Personel!$B$2:$B$21,MOD(ROW()-2+$J$3-1,COUNTA(Personel!$B$2:$B$21))+1),"")</f>
        <v/>
      </c>
      <c r="F32">
        <f>IF(E32&lt;&gt;"",E32,D32)</f>
        <v/>
      </c>
    </row>
    <row r="33">
      <c r="A33" s="2">
        <f>A32+1</f>
        <v/>
      </c>
      <c r="B33">
        <f>IF(A33="","",CHOOSE(WEEKDAY(A33,2),"Pazartesi","Salı","Çarşamba","Perşembe","Cuma","Cumartesi","Pazar"))</f>
        <v/>
      </c>
      <c r="C33">
        <f>IF(A33="","",IF(WEEKDAY(A33,2)&gt;5,"Hafta sonu","Hafta içi"))</f>
        <v/>
      </c>
      <c r="D33">
        <f>IFERROR(INDEX(Personel!$B$2:$B$21,MOD(ROW()-2+$J$3-1,COUNTA(Personel!$B$2:$B$21))+1),"")</f>
        <v/>
      </c>
      <c r="F33">
        <f>IF(E33&lt;&gt;"",E33,D33)</f>
        <v/>
      </c>
    </row>
    <row r="34">
      <c r="A34" s="2">
        <f>A33+1</f>
        <v/>
      </c>
      <c r="B34">
        <f>IF(A34="","",CHOOSE(WEEKDAY(A34,2),"Pazartesi","Salı","Çarşamba","Perşembe","Cuma","Cumartesi","Pazar"))</f>
        <v/>
      </c>
      <c r="C34">
        <f>IF(A34="","",IF(WEEKDAY(A34,2)&gt;5,"Hafta sonu","Hafta içi"))</f>
        <v/>
      </c>
      <c r="D34">
        <f>IFERROR(INDEX(Personel!$B$2:$B$21,MOD(ROW()-2+$J$3-1,COUNTA(Personel!$B$2:$B$21))+1),"")</f>
        <v/>
      </c>
      <c r="F34">
        <f>IF(E34&lt;&gt;"",E34,D34)</f>
        <v/>
      </c>
    </row>
    <row r="35">
      <c r="A35" s="2">
        <f>A34+1</f>
        <v/>
      </c>
      <c r="B35">
        <f>IF(A35="","",CHOOSE(WEEKDAY(A35,2),"Pazartesi","Salı","Çarşamba","Perşembe","Cuma","Cumartesi","Pazar"))</f>
        <v/>
      </c>
      <c r="C35">
        <f>IF(A35="","",IF(WEEKDAY(A35,2)&gt;5,"Hafta sonu","Hafta içi"))</f>
        <v/>
      </c>
      <c r="D35">
        <f>IFERROR(INDEX(Personel!$B$2:$B$21,MOD(ROW()-2+$J$3-1,COUNTA(Personel!$B$2:$B$21))+1),"")</f>
        <v/>
      </c>
      <c r="F35">
        <f>IF(E35&lt;&gt;"",E35,D35)</f>
        <v/>
      </c>
    </row>
    <row r="36">
      <c r="A36" s="2">
        <f>A35+1</f>
        <v/>
      </c>
      <c r="B36">
        <f>IF(A36="","",CHOOSE(WEEKDAY(A36,2),"Pazartesi","Salı","Çarşamba","Perşembe","Cuma","Cumartesi","Pazar"))</f>
        <v/>
      </c>
      <c r="C36">
        <f>IF(A36="","",IF(WEEKDAY(A36,2)&gt;5,"Hafta sonu","Hafta içi"))</f>
        <v/>
      </c>
      <c r="D36">
        <f>IFERROR(INDEX(Personel!$B$2:$B$21,MOD(ROW()-2+$J$3-1,COUNTA(Personel!$B$2:$B$21))+1),"")</f>
        <v/>
      </c>
      <c r="F36">
        <f>IF(E36&lt;&gt;"",E36,D36)</f>
        <v/>
      </c>
    </row>
    <row r="37">
      <c r="A37" s="2">
        <f>A36+1</f>
        <v/>
      </c>
      <c r="B37">
        <f>IF(A37="","",CHOOSE(WEEKDAY(A37,2),"Pazartesi","Salı","Çarşamba","Perşembe","Cuma","Cumartesi","Pazar"))</f>
        <v/>
      </c>
      <c r="C37">
        <f>IF(A37="","",IF(WEEKDAY(A37,2)&gt;5,"Hafta sonu","Hafta içi"))</f>
        <v/>
      </c>
      <c r="D37">
        <f>IFERROR(INDEX(Personel!$B$2:$B$21,MOD(ROW()-2+$J$3-1,COUNTA(Personel!$B$2:$B$21))+1),"")</f>
        <v/>
      </c>
      <c r="F37">
        <f>IF(E37&lt;&gt;"",E37,D37)</f>
        <v/>
      </c>
    </row>
    <row r="38">
      <c r="A38" s="2">
        <f>A37+1</f>
        <v/>
      </c>
      <c r="B38">
        <f>IF(A38="","",CHOOSE(WEEKDAY(A38,2),"Pazartesi","Salı","Çarşamba","Perşembe","Cuma","Cumartesi","Pazar"))</f>
        <v/>
      </c>
      <c r="C38">
        <f>IF(A38="","",IF(WEEKDAY(A38,2)&gt;5,"Hafta sonu","Hafta içi"))</f>
        <v/>
      </c>
      <c r="D38">
        <f>IFERROR(INDEX(Personel!$B$2:$B$21,MOD(ROW()-2+$J$3-1,COUNTA(Personel!$B$2:$B$21))+1),"")</f>
        <v/>
      </c>
      <c r="F38">
        <f>IF(E38&lt;&gt;"",E38,D38)</f>
        <v/>
      </c>
    </row>
    <row r="39">
      <c r="A39" s="2">
        <f>A38+1</f>
        <v/>
      </c>
      <c r="B39">
        <f>IF(A39="","",CHOOSE(WEEKDAY(A39,2),"Pazartesi","Salı","Çarşamba","Perşembe","Cuma","Cumartesi","Pazar"))</f>
        <v/>
      </c>
      <c r="C39">
        <f>IF(A39="","",IF(WEEKDAY(A39,2)&gt;5,"Hafta sonu","Hafta içi"))</f>
        <v/>
      </c>
      <c r="D39">
        <f>IFERROR(INDEX(Personel!$B$2:$B$21,MOD(ROW()-2+$J$3-1,COUNTA(Personel!$B$2:$B$21))+1),"")</f>
        <v/>
      </c>
      <c r="F39">
        <f>IF(E39&lt;&gt;"",E39,D39)</f>
        <v/>
      </c>
    </row>
    <row r="40">
      <c r="A40" s="2">
        <f>A39+1</f>
        <v/>
      </c>
      <c r="B40">
        <f>IF(A40="","",CHOOSE(WEEKDAY(A40,2),"Pazartesi","Salı","Çarşamba","Perşembe","Cuma","Cumartesi","Pazar"))</f>
        <v/>
      </c>
      <c r="C40">
        <f>IF(A40="","",IF(WEEKDAY(A40,2)&gt;5,"Hafta sonu","Hafta içi"))</f>
        <v/>
      </c>
      <c r="D40">
        <f>IFERROR(INDEX(Personel!$B$2:$B$21,MOD(ROW()-2+$J$3-1,COUNTA(Personel!$B$2:$B$21))+1),"")</f>
        <v/>
      </c>
      <c r="F40">
        <f>IF(E40&lt;&gt;"",E40,D40)</f>
        <v/>
      </c>
    </row>
    <row r="41">
      <c r="A41" s="2">
        <f>A40+1</f>
        <v/>
      </c>
      <c r="B41">
        <f>IF(A41="","",CHOOSE(WEEKDAY(A41,2),"Pazartesi","Salı","Çarşamba","Perşembe","Cuma","Cumartesi","Pazar"))</f>
        <v/>
      </c>
      <c r="C41">
        <f>IF(A41="","",IF(WEEKDAY(A41,2)&gt;5,"Hafta sonu","Hafta içi"))</f>
        <v/>
      </c>
      <c r="D41">
        <f>IFERROR(INDEX(Personel!$B$2:$B$21,MOD(ROW()-2+$J$3-1,COUNTA(Personel!$B$2:$B$21))+1),"")</f>
        <v/>
      </c>
      <c r="F41">
        <f>IF(E41&lt;&gt;"",E41,D41)</f>
        <v/>
      </c>
    </row>
    <row r="42">
      <c r="A42" s="2">
        <f>A41+1</f>
        <v/>
      </c>
      <c r="B42">
        <f>IF(A42="","",CHOOSE(WEEKDAY(A42,2),"Pazartesi","Salı","Çarşamba","Perşembe","Cuma","Cumartesi","Pazar"))</f>
        <v/>
      </c>
      <c r="C42">
        <f>IF(A42="","",IF(WEEKDAY(A42,2)&gt;5,"Hafta sonu","Hafta içi"))</f>
        <v/>
      </c>
      <c r="D42">
        <f>IFERROR(INDEX(Personel!$B$2:$B$21,MOD(ROW()-2+$J$3-1,COUNTA(Personel!$B$2:$B$21))+1),"")</f>
        <v/>
      </c>
      <c r="F42">
        <f>IF(E42&lt;&gt;"",E42,D42)</f>
        <v/>
      </c>
    </row>
    <row r="43">
      <c r="A43" s="2">
        <f>A42+1</f>
        <v/>
      </c>
      <c r="B43">
        <f>IF(A43="","",CHOOSE(WEEKDAY(A43,2),"Pazartesi","Salı","Çarşamba","Perşembe","Cuma","Cumartesi","Pazar"))</f>
        <v/>
      </c>
      <c r="C43">
        <f>IF(A43="","",IF(WEEKDAY(A43,2)&gt;5,"Hafta sonu","Hafta içi"))</f>
        <v/>
      </c>
      <c r="D43">
        <f>IFERROR(INDEX(Personel!$B$2:$B$21,MOD(ROW()-2+$J$3-1,COUNTA(Personel!$B$2:$B$21))+1),"")</f>
        <v/>
      </c>
      <c r="F43">
        <f>IF(E43&lt;&gt;"",E43,D43)</f>
        <v/>
      </c>
    </row>
    <row r="44">
      <c r="A44" s="2">
        <f>A43+1</f>
        <v/>
      </c>
      <c r="B44">
        <f>IF(A44="","",CHOOSE(WEEKDAY(A44,2),"Pazartesi","Salı","Çarşamba","Perşembe","Cuma","Cumartesi","Pazar"))</f>
        <v/>
      </c>
      <c r="C44">
        <f>IF(A44="","",IF(WEEKDAY(A44,2)&gt;5,"Hafta sonu","Hafta içi"))</f>
        <v/>
      </c>
      <c r="D44">
        <f>IFERROR(INDEX(Personel!$B$2:$B$21,MOD(ROW()-2+$J$3-1,COUNTA(Personel!$B$2:$B$21))+1),"")</f>
        <v/>
      </c>
      <c r="F44">
        <f>IF(E44&lt;&gt;"",E44,D44)</f>
        <v/>
      </c>
    </row>
    <row r="45">
      <c r="A45" s="2">
        <f>A44+1</f>
        <v/>
      </c>
      <c r="B45">
        <f>IF(A45="","",CHOOSE(WEEKDAY(A45,2),"Pazartesi","Salı","Çarşamba","Perşembe","Cuma","Cumartesi","Pazar"))</f>
        <v/>
      </c>
      <c r="C45">
        <f>IF(A45="","",IF(WEEKDAY(A45,2)&gt;5,"Hafta sonu","Hafta içi"))</f>
        <v/>
      </c>
      <c r="D45">
        <f>IFERROR(INDEX(Personel!$B$2:$B$21,MOD(ROW()-2+$J$3-1,COUNTA(Personel!$B$2:$B$21))+1),"")</f>
        <v/>
      </c>
      <c r="F45">
        <f>IF(E45&lt;&gt;"",E45,D45)</f>
        <v/>
      </c>
    </row>
    <row r="46">
      <c r="A46" s="2">
        <f>A45+1</f>
        <v/>
      </c>
      <c r="B46">
        <f>IF(A46="","",CHOOSE(WEEKDAY(A46,2),"Pazartesi","Salı","Çarşamba","Perşembe","Cuma","Cumartesi","Pazar"))</f>
        <v/>
      </c>
      <c r="C46">
        <f>IF(A46="","",IF(WEEKDAY(A46,2)&gt;5,"Hafta sonu","Hafta içi"))</f>
        <v/>
      </c>
      <c r="D46">
        <f>IFERROR(INDEX(Personel!$B$2:$B$21,MOD(ROW()-2+$J$3-1,COUNTA(Personel!$B$2:$B$21))+1),"")</f>
        <v/>
      </c>
      <c r="F46">
        <f>IF(E46&lt;&gt;"",E46,D46)</f>
        <v/>
      </c>
    </row>
    <row r="47">
      <c r="A47" s="2">
        <f>A46+1</f>
        <v/>
      </c>
      <c r="B47">
        <f>IF(A47="","",CHOOSE(WEEKDAY(A47,2),"Pazartesi","Salı","Çarşamba","Perşembe","Cuma","Cumartesi","Pazar"))</f>
        <v/>
      </c>
      <c r="C47">
        <f>IF(A47="","",IF(WEEKDAY(A47,2)&gt;5,"Hafta sonu","Hafta içi"))</f>
        <v/>
      </c>
      <c r="D47">
        <f>IFERROR(INDEX(Personel!$B$2:$B$21,MOD(ROW()-2+$J$3-1,COUNTA(Personel!$B$2:$B$21))+1),"")</f>
        <v/>
      </c>
      <c r="F47">
        <f>IF(E47&lt;&gt;"",E47,D47)</f>
        <v/>
      </c>
    </row>
    <row r="48">
      <c r="A48" s="2">
        <f>A47+1</f>
        <v/>
      </c>
      <c r="B48">
        <f>IF(A48="","",CHOOSE(WEEKDAY(A48,2),"Pazartesi","Salı","Çarşamba","Perşembe","Cuma","Cumartesi","Pazar"))</f>
        <v/>
      </c>
      <c r="C48">
        <f>IF(A48="","",IF(WEEKDAY(A48,2)&gt;5,"Hafta sonu","Hafta içi"))</f>
        <v/>
      </c>
      <c r="D48">
        <f>IFERROR(INDEX(Personel!$B$2:$B$21,MOD(ROW()-2+$J$3-1,COUNTA(Personel!$B$2:$B$21))+1),"")</f>
        <v/>
      </c>
      <c r="F48">
        <f>IF(E48&lt;&gt;"",E48,D48)</f>
        <v/>
      </c>
    </row>
    <row r="49">
      <c r="A49" s="2">
        <f>A48+1</f>
        <v/>
      </c>
      <c r="B49">
        <f>IF(A49="","",CHOOSE(WEEKDAY(A49,2),"Pazartesi","Salı","Çarşamba","Perşembe","Cuma","Cumartesi","Pazar"))</f>
        <v/>
      </c>
      <c r="C49">
        <f>IF(A49="","",IF(WEEKDAY(A49,2)&gt;5,"Hafta sonu","Hafta içi"))</f>
        <v/>
      </c>
      <c r="D49">
        <f>IFERROR(INDEX(Personel!$B$2:$B$21,MOD(ROW()-2+$J$3-1,COUNTA(Personel!$B$2:$B$21))+1),"")</f>
        <v/>
      </c>
      <c r="F49">
        <f>IF(E49&lt;&gt;"",E49,D49)</f>
        <v/>
      </c>
    </row>
    <row r="50">
      <c r="A50" s="2">
        <f>A49+1</f>
        <v/>
      </c>
      <c r="B50">
        <f>IF(A50="","",CHOOSE(WEEKDAY(A50,2),"Pazartesi","Salı","Çarşamba","Perşembe","Cuma","Cumartesi","Pazar"))</f>
        <v/>
      </c>
      <c r="C50">
        <f>IF(A50="","",IF(WEEKDAY(A50,2)&gt;5,"Hafta sonu","Hafta içi"))</f>
        <v/>
      </c>
      <c r="D50">
        <f>IFERROR(INDEX(Personel!$B$2:$B$21,MOD(ROW()-2+$J$3-1,COUNTA(Personel!$B$2:$B$21))+1),"")</f>
        <v/>
      </c>
      <c r="F50">
        <f>IF(E50&lt;&gt;"",E50,D50)</f>
        <v/>
      </c>
    </row>
    <row r="51">
      <c r="A51" s="2">
        <f>A50+1</f>
        <v/>
      </c>
      <c r="B51">
        <f>IF(A51="","",CHOOSE(WEEKDAY(A51,2),"Pazartesi","Salı","Çarşamba","Perşembe","Cuma","Cumartesi","Pazar"))</f>
        <v/>
      </c>
      <c r="C51">
        <f>IF(A51="","",IF(WEEKDAY(A51,2)&gt;5,"Hafta sonu","Hafta içi"))</f>
        <v/>
      </c>
      <c r="D51">
        <f>IFERROR(INDEX(Personel!$B$2:$B$21,MOD(ROW()-2+$J$3-1,COUNTA(Personel!$B$2:$B$21))+1),"")</f>
        <v/>
      </c>
      <c r="F51">
        <f>IF(E51&lt;&gt;"",E51,D51)</f>
        <v/>
      </c>
    </row>
    <row r="52">
      <c r="A52" s="2">
        <f>A51+1</f>
        <v/>
      </c>
      <c r="B52">
        <f>IF(A52="","",CHOOSE(WEEKDAY(A52,2),"Pazartesi","Salı","Çarşamba","Perşembe","Cuma","Cumartesi","Pazar"))</f>
        <v/>
      </c>
      <c r="C52">
        <f>IF(A52="","",IF(WEEKDAY(A52,2)&gt;5,"Hafta sonu","Hafta içi"))</f>
        <v/>
      </c>
      <c r="D52">
        <f>IFERROR(INDEX(Personel!$B$2:$B$21,MOD(ROW()-2+$J$3-1,COUNTA(Personel!$B$2:$B$21))+1),"")</f>
        <v/>
      </c>
      <c r="F52">
        <f>IF(E52&lt;&gt;"",E52,D52)</f>
        <v/>
      </c>
    </row>
    <row r="53">
      <c r="A53" s="2">
        <f>A52+1</f>
        <v/>
      </c>
      <c r="B53">
        <f>IF(A53="","",CHOOSE(WEEKDAY(A53,2),"Pazartesi","Salı","Çarşamba","Perşembe","Cuma","Cumartesi","Pazar"))</f>
        <v/>
      </c>
      <c r="C53">
        <f>IF(A53="","",IF(WEEKDAY(A53,2)&gt;5,"Hafta sonu","Hafta içi"))</f>
        <v/>
      </c>
      <c r="D53">
        <f>IFERROR(INDEX(Personel!$B$2:$B$21,MOD(ROW()-2+$J$3-1,COUNTA(Personel!$B$2:$B$21))+1),"")</f>
        <v/>
      </c>
      <c r="F53">
        <f>IF(E53&lt;&gt;"",E53,D53)</f>
        <v/>
      </c>
    </row>
    <row r="54">
      <c r="A54" s="2">
        <f>A53+1</f>
        <v/>
      </c>
      <c r="B54">
        <f>IF(A54="","",CHOOSE(WEEKDAY(A54,2),"Pazartesi","Salı","Çarşamba","Perşembe","Cuma","Cumartesi","Pazar"))</f>
        <v/>
      </c>
      <c r="C54">
        <f>IF(A54="","",IF(WEEKDAY(A54,2)&gt;5,"Hafta sonu","Hafta içi"))</f>
        <v/>
      </c>
      <c r="D54">
        <f>IFERROR(INDEX(Personel!$B$2:$B$21,MOD(ROW()-2+$J$3-1,COUNTA(Personel!$B$2:$B$21))+1),"")</f>
        <v/>
      </c>
      <c r="F54">
        <f>IF(E54&lt;&gt;"",E54,D54)</f>
        <v/>
      </c>
    </row>
    <row r="55">
      <c r="A55" s="2">
        <f>A54+1</f>
        <v/>
      </c>
      <c r="B55">
        <f>IF(A55="","",CHOOSE(WEEKDAY(A55,2),"Pazartesi","Salı","Çarşamba","Perşembe","Cuma","Cumartesi","Pazar"))</f>
        <v/>
      </c>
      <c r="C55">
        <f>IF(A55="","",IF(WEEKDAY(A55,2)&gt;5,"Hafta sonu","Hafta içi"))</f>
        <v/>
      </c>
      <c r="D55">
        <f>IFERROR(INDEX(Personel!$B$2:$B$21,MOD(ROW()-2+$J$3-1,COUNTA(Personel!$B$2:$B$21))+1),"")</f>
        <v/>
      </c>
      <c r="F55">
        <f>IF(E55&lt;&gt;"",E55,D55)</f>
        <v/>
      </c>
    </row>
    <row r="56">
      <c r="A56" s="2">
        <f>A55+1</f>
        <v/>
      </c>
      <c r="B56">
        <f>IF(A56="","",CHOOSE(WEEKDAY(A56,2),"Pazartesi","Salı","Çarşamba","Perşembe","Cuma","Cumartesi","Pazar"))</f>
        <v/>
      </c>
      <c r="C56">
        <f>IF(A56="","",IF(WEEKDAY(A56,2)&gt;5,"Hafta sonu","Hafta içi"))</f>
        <v/>
      </c>
      <c r="D56">
        <f>IFERROR(INDEX(Personel!$B$2:$B$21,MOD(ROW()-2+$J$3-1,COUNTA(Personel!$B$2:$B$21))+1),"")</f>
        <v/>
      </c>
      <c r="F56">
        <f>IF(E56&lt;&gt;"",E56,D56)</f>
        <v/>
      </c>
    </row>
    <row r="57">
      <c r="A57" s="2">
        <f>A56+1</f>
        <v/>
      </c>
      <c r="B57">
        <f>IF(A57="","",CHOOSE(WEEKDAY(A57,2),"Pazartesi","Salı","Çarşamba","Perşembe","Cuma","Cumartesi","Pazar"))</f>
        <v/>
      </c>
      <c r="C57">
        <f>IF(A57="","",IF(WEEKDAY(A57,2)&gt;5,"Hafta sonu","Hafta içi"))</f>
        <v/>
      </c>
      <c r="D57">
        <f>IFERROR(INDEX(Personel!$B$2:$B$21,MOD(ROW()-2+$J$3-1,COUNTA(Personel!$B$2:$B$21))+1),"")</f>
        <v/>
      </c>
      <c r="F57">
        <f>IF(E57&lt;&gt;"",E57,D57)</f>
        <v/>
      </c>
    </row>
    <row r="58">
      <c r="A58" s="2">
        <f>A57+1</f>
        <v/>
      </c>
      <c r="B58">
        <f>IF(A58="","",CHOOSE(WEEKDAY(A58,2),"Pazartesi","Salı","Çarşamba","Perşembe","Cuma","Cumartesi","Pazar"))</f>
        <v/>
      </c>
      <c r="C58">
        <f>IF(A58="","",IF(WEEKDAY(A58,2)&gt;5,"Hafta sonu","Hafta içi"))</f>
        <v/>
      </c>
      <c r="D58">
        <f>IFERROR(INDEX(Personel!$B$2:$B$21,MOD(ROW()-2+$J$3-1,COUNTA(Personel!$B$2:$B$21))+1),"")</f>
        <v/>
      </c>
      <c r="F58">
        <f>IF(E58&lt;&gt;"",E58,D58)</f>
        <v/>
      </c>
    </row>
    <row r="59">
      <c r="A59" s="2">
        <f>A58+1</f>
        <v/>
      </c>
      <c r="B59">
        <f>IF(A59="","",CHOOSE(WEEKDAY(A59,2),"Pazartesi","Salı","Çarşamba","Perşembe","Cuma","Cumartesi","Pazar"))</f>
        <v/>
      </c>
      <c r="C59">
        <f>IF(A59="","",IF(WEEKDAY(A59,2)&gt;5,"Hafta sonu","Hafta içi"))</f>
        <v/>
      </c>
      <c r="D59">
        <f>IFERROR(INDEX(Personel!$B$2:$B$21,MOD(ROW()-2+$J$3-1,COUNTA(Personel!$B$2:$B$21))+1),"")</f>
        <v/>
      </c>
      <c r="F59">
        <f>IF(E59&lt;&gt;"",E59,D59)</f>
        <v/>
      </c>
    </row>
    <row r="60">
      <c r="A60" s="2">
        <f>A59+1</f>
        <v/>
      </c>
      <c r="B60">
        <f>IF(A60="","",CHOOSE(WEEKDAY(A60,2),"Pazartesi","Salı","Çarşamba","Perşembe","Cuma","Cumartesi","Pazar"))</f>
        <v/>
      </c>
      <c r="C60">
        <f>IF(A60="","",IF(WEEKDAY(A60,2)&gt;5,"Hafta sonu","Hafta içi"))</f>
        <v/>
      </c>
      <c r="D60">
        <f>IFERROR(INDEX(Personel!$B$2:$B$21,MOD(ROW()-2+$J$3-1,COUNTA(Personel!$B$2:$B$21))+1),"")</f>
        <v/>
      </c>
      <c r="F60">
        <f>IF(E60&lt;&gt;"",E60,D60)</f>
        <v/>
      </c>
    </row>
    <row r="61">
      <c r="A61" s="2">
        <f>A60+1</f>
        <v/>
      </c>
      <c r="B61">
        <f>IF(A61="","",CHOOSE(WEEKDAY(A61,2),"Pazartesi","Salı","Çarşamba","Perşembe","Cuma","Cumartesi","Pazar"))</f>
        <v/>
      </c>
      <c r="C61">
        <f>IF(A61="","",IF(WEEKDAY(A61,2)&gt;5,"Hafta sonu","Hafta içi"))</f>
        <v/>
      </c>
      <c r="D61">
        <f>IFERROR(INDEX(Personel!$B$2:$B$21,MOD(ROW()-2+$J$3-1,COUNTA(Personel!$B$2:$B$21))+1),"")</f>
        <v/>
      </c>
      <c r="F61">
        <f>IF(E61&lt;&gt;"",E61,D61)</f>
        <v/>
      </c>
    </row>
    <row r="62">
      <c r="A62" s="2">
        <f>A61+1</f>
        <v/>
      </c>
      <c r="B62">
        <f>IF(A62="","",CHOOSE(WEEKDAY(A62,2),"Pazartesi","Salı","Çarşamba","Perşembe","Cuma","Cumartesi","Pazar"))</f>
        <v/>
      </c>
      <c r="C62">
        <f>IF(A62="","",IF(WEEKDAY(A62,2)&gt;5,"Hafta sonu","Hafta içi"))</f>
        <v/>
      </c>
      <c r="D62">
        <f>IFERROR(INDEX(Personel!$B$2:$B$21,MOD(ROW()-2+$J$3-1,COUNTA(Personel!$B$2:$B$21))+1),"")</f>
        <v/>
      </c>
      <c r="F62">
        <f>IF(E62&lt;&gt;"",E62,D62)</f>
        <v/>
      </c>
    </row>
  </sheetData>
  <conditionalFormatting sqref="C2:C62">
    <cfRule type="cellIs" priority="1" operator="equal" dxfId="0">
      <formula>"Hafta sonu"</formula>
    </cfRule>
  </conditionalFormatting>
  <conditionalFormatting sqref="E2:E62">
    <cfRule type="cellIs" priority="2" operator="notEqual" dxfId="1">
      <formula>""</formula>
    </cfRule>
  </conditionalFormatting>
  <printOptions gridLines="0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4" customWidth="1" min="3" max="3"/>
    <col width="13" customWidth="1" min="4" max="4"/>
    <col width="16" customWidth="1" min="5" max="5"/>
    <col width="16" customWidth="1" min="6" max="6"/>
  </cols>
  <sheetData>
    <row r="1">
      <c r="A1" s="1" t="inlineStr">
        <is>
          <t>Sıra</t>
        </is>
      </c>
      <c r="B1" s="1" t="inlineStr">
        <is>
          <t>Ad Soyad</t>
        </is>
      </c>
      <c r="C1" s="1" t="inlineStr">
        <is>
          <t>Birim</t>
        </is>
      </c>
      <c r="D1" s="1" t="inlineStr">
        <is>
          <t>Toplam nöbet</t>
        </is>
      </c>
      <c r="E1" s="1" t="inlineStr">
        <is>
          <t>Hafta sonu nöbeti</t>
        </is>
      </c>
      <c r="F1" s="1" t="inlineStr">
        <is>
          <t>Ortalamadan fark</t>
        </is>
      </c>
    </row>
    <row r="2">
      <c r="A2" s="4" t="n">
        <v>1</v>
      </c>
      <c r="B2" t="inlineStr">
        <is>
          <t>Ayşe Demir</t>
        </is>
      </c>
      <c r="C2" t="inlineStr">
        <is>
          <t>Satış</t>
        </is>
      </c>
      <c r="D2" s="4">
        <f>IF(B2="","",COUNTIF(Liste!$F$2:$F$62,B2))</f>
        <v/>
      </c>
      <c r="E2" s="4">
        <f>IF(B2="","",COUNTIFS(Liste!$F$2:$F$62,B2,Liste!$C$2:$C$62,"Hafta sonu"))</f>
        <v/>
      </c>
      <c r="F2" s="5">
        <f>IF(B2="","",D2-AVERAGE($D$2:$D$21))</f>
        <v/>
      </c>
    </row>
    <row r="3">
      <c r="A3" s="4" t="n">
        <v>2</v>
      </c>
      <c r="B3" t="inlineStr">
        <is>
          <t>Mehmet Kaya</t>
        </is>
      </c>
      <c r="C3" t="inlineStr">
        <is>
          <t>Satış</t>
        </is>
      </c>
      <c r="D3" s="4">
        <f>IF(B3="","",COUNTIF(Liste!$F$2:$F$62,B3))</f>
        <v/>
      </c>
      <c r="E3" s="4">
        <f>IF(B3="","",COUNTIFS(Liste!$F$2:$F$62,B3,Liste!$C$2:$C$62,"Hafta sonu"))</f>
        <v/>
      </c>
      <c r="F3" s="5">
        <f>IF(B3="","",D3-AVERAGE($D$2:$D$21))</f>
        <v/>
      </c>
    </row>
    <row r="4">
      <c r="A4" s="4" t="n">
        <v>3</v>
      </c>
      <c r="B4" t="inlineStr">
        <is>
          <t>Zeynep Arslan</t>
        </is>
      </c>
      <c r="C4" t="inlineStr">
        <is>
          <t>Depo</t>
        </is>
      </c>
      <c r="D4" s="4">
        <f>IF(B4="","",COUNTIF(Liste!$F$2:$F$62,B4))</f>
        <v/>
      </c>
      <c r="E4" s="4">
        <f>IF(B4="","",COUNTIFS(Liste!$F$2:$F$62,B4,Liste!$C$2:$C$62,"Hafta sonu"))</f>
        <v/>
      </c>
      <c r="F4" s="5">
        <f>IF(B4="","",D4-AVERAGE($D$2:$D$21))</f>
        <v/>
      </c>
    </row>
    <row r="5">
      <c r="A5" s="4" t="n">
        <v>4</v>
      </c>
      <c r="B5" t="inlineStr">
        <is>
          <t>Can Yılmaz</t>
        </is>
      </c>
      <c r="C5" t="inlineStr">
        <is>
          <t>Depo</t>
        </is>
      </c>
      <c r="D5" s="4">
        <f>IF(B5="","",COUNTIF(Liste!$F$2:$F$62,B5))</f>
        <v/>
      </c>
      <c r="E5" s="4">
        <f>IF(B5="","",COUNTIFS(Liste!$F$2:$F$62,B5,Liste!$C$2:$C$62,"Hafta sonu"))</f>
        <v/>
      </c>
      <c r="F5" s="5">
        <f>IF(B5="","",D5-AVERAGE($D$2:$D$21))</f>
        <v/>
      </c>
    </row>
    <row r="6">
      <c r="A6" s="4" t="n">
        <v>5</v>
      </c>
      <c r="B6" t="inlineStr">
        <is>
          <t>Elif Şahin</t>
        </is>
      </c>
      <c r="C6" t="inlineStr">
        <is>
          <t>Muhasebe</t>
        </is>
      </c>
      <c r="D6" s="4">
        <f>IF(B6="","",COUNTIF(Liste!$F$2:$F$62,B6))</f>
        <v/>
      </c>
      <c r="E6" s="4">
        <f>IF(B6="","",COUNTIFS(Liste!$F$2:$F$62,B6,Liste!$C$2:$C$62,"Hafta sonu"))</f>
        <v/>
      </c>
      <c r="F6" s="5">
        <f>IF(B6="","",D6-AVERAGE($D$2:$D$21))</f>
        <v/>
      </c>
    </row>
    <row r="7">
      <c r="A7" s="4" t="n">
        <v>6</v>
      </c>
      <c r="B7" t="inlineStr">
        <is>
          <t>Burak Çelik</t>
        </is>
      </c>
      <c r="C7" t="inlineStr">
        <is>
          <t>Muhasebe</t>
        </is>
      </c>
      <c r="D7" s="4">
        <f>IF(B7="","",COUNTIF(Liste!$F$2:$F$62,B7))</f>
        <v/>
      </c>
      <c r="E7" s="4">
        <f>IF(B7="","",COUNTIFS(Liste!$F$2:$F$62,B7,Liste!$C$2:$C$62,"Hafta sonu"))</f>
        <v/>
      </c>
      <c r="F7" s="5">
        <f>IF(B7="","",D7-AVERAGE($D$2:$D$21))</f>
        <v/>
      </c>
    </row>
    <row r="8">
      <c r="A8" s="4" t="n"/>
      <c r="D8" s="4">
        <f>IF(B8="","",COUNTIF(Liste!$F$2:$F$62,B8))</f>
        <v/>
      </c>
      <c r="E8" s="4">
        <f>IF(B8="","",COUNTIFS(Liste!$F$2:$F$62,B8,Liste!$C$2:$C$62,"Hafta sonu"))</f>
        <v/>
      </c>
      <c r="F8" s="5">
        <f>IF(B8="","",D8-AVERAGE($D$2:$D$21))</f>
        <v/>
      </c>
    </row>
    <row r="9">
      <c r="A9" s="4" t="n"/>
      <c r="D9" s="4">
        <f>IF(B9="","",COUNTIF(Liste!$F$2:$F$62,B9))</f>
        <v/>
      </c>
      <c r="E9" s="4">
        <f>IF(B9="","",COUNTIFS(Liste!$F$2:$F$62,B9,Liste!$C$2:$C$62,"Hafta sonu"))</f>
        <v/>
      </c>
      <c r="F9" s="5">
        <f>IF(B9="","",D9-AVERAGE($D$2:$D$21))</f>
        <v/>
      </c>
    </row>
    <row r="10">
      <c r="A10" s="4" t="n"/>
      <c r="D10" s="4">
        <f>IF(B10="","",COUNTIF(Liste!$F$2:$F$62,B10))</f>
        <v/>
      </c>
      <c r="E10" s="4">
        <f>IF(B10="","",COUNTIFS(Liste!$F$2:$F$62,B10,Liste!$C$2:$C$62,"Hafta sonu"))</f>
        <v/>
      </c>
      <c r="F10" s="5">
        <f>IF(B10="","",D10-AVERAGE($D$2:$D$21))</f>
        <v/>
      </c>
    </row>
    <row r="11">
      <c r="A11" s="4" t="n"/>
      <c r="D11" s="4">
        <f>IF(B11="","",COUNTIF(Liste!$F$2:$F$62,B11))</f>
        <v/>
      </c>
      <c r="E11" s="4">
        <f>IF(B11="","",COUNTIFS(Liste!$F$2:$F$62,B11,Liste!$C$2:$C$62,"Hafta sonu"))</f>
        <v/>
      </c>
      <c r="F11" s="5">
        <f>IF(B11="","",D11-AVERAGE($D$2:$D$21))</f>
        <v/>
      </c>
    </row>
    <row r="12">
      <c r="A12" s="4" t="n"/>
      <c r="D12" s="4">
        <f>IF(B12="","",COUNTIF(Liste!$F$2:$F$62,B12))</f>
        <v/>
      </c>
      <c r="E12" s="4">
        <f>IF(B12="","",COUNTIFS(Liste!$F$2:$F$62,B12,Liste!$C$2:$C$62,"Hafta sonu"))</f>
        <v/>
      </c>
      <c r="F12" s="5">
        <f>IF(B12="","",D12-AVERAGE($D$2:$D$21))</f>
        <v/>
      </c>
    </row>
    <row r="13">
      <c r="A13" s="4" t="n"/>
      <c r="D13" s="4">
        <f>IF(B13="","",COUNTIF(Liste!$F$2:$F$62,B13))</f>
        <v/>
      </c>
      <c r="E13" s="4">
        <f>IF(B13="","",COUNTIFS(Liste!$F$2:$F$62,B13,Liste!$C$2:$C$62,"Hafta sonu"))</f>
        <v/>
      </c>
      <c r="F13" s="5">
        <f>IF(B13="","",D13-AVERAGE($D$2:$D$21))</f>
        <v/>
      </c>
    </row>
    <row r="14">
      <c r="A14" s="4" t="n"/>
      <c r="D14" s="4">
        <f>IF(B14="","",COUNTIF(Liste!$F$2:$F$62,B14))</f>
        <v/>
      </c>
      <c r="E14" s="4">
        <f>IF(B14="","",COUNTIFS(Liste!$F$2:$F$62,B14,Liste!$C$2:$C$62,"Hafta sonu"))</f>
        <v/>
      </c>
      <c r="F14" s="5">
        <f>IF(B14="","",D14-AVERAGE($D$2:$D$21))</f>
        <v/>
      </c>
    </row>
    <row r="15">
      <c r="A15" s="4" t="n"/>
      <c r="D15" s="4">
        <f>IF(B15="","",COUNTIF(Liste!$F$2:$F$62,B15))</f>
        <v/>
      </c>
      <c r="E15" s="4">
        <f>IF(B15="","",COUNTIFS(Liste!$F$2:$F$62,B15,Liste!$C$2:$C$62,"Hafta sonu"))</f>
        <v/>
      </c>
      <c r="F15" s="5">
        <f>IF(B15="","",D15-AVERAGE($D$2:$D$21))</f>
        <v/>
      </c>
    </row>
    <row r="16">
      <c r="A16" s="4" t="n"/>
      <c r="D16" s="4">
        <f>IF(B16="","",COUNTIF(Liste!$F$2:$F$62,B16))</f>
        <v/>
      </c>
      <c r="E16" s="4">
        <f>IF(B16="","",COUNTIFS(Liste!$F$2:$F$62,B16,Liste!$C$2:$C$62,"Hafta sonu"))</f>
        <v/>
      </c>
      <c r="F16" s="5">
        <f>IF(B16="","",D16-AVERAGE($D$2:$D$21))</f>
        <v/>
      </c>
    </row>
    <row r="17">
      <c r="A17" s="4" t="n"/>
      <c r="D17" s="4">
        <f>IF(B17="","",COUNTIF(Liste!$F$2:$F$62,B17))</f>
        <v/>
      </c>
      <c r="E17" s="4">
        <f>IF(B17="","",COUNTIFS(Liste!$F$2:$F$62,B17,Liste!$C$2:$C$62,"Hafta sonu"))</f>
        <v/>
      </c>
      <c r="F17" s="5">
        <f>IF(B17="","",D17-AVERAGE($D$2:$D$21))</f>
        <v/>
      </c>
    </row>
    <row r="18">
      <c r="A18" s="4" t="n"/>
      <c r="D18" s="4">
        <f>IF(B18="","",COUNTIF(Liste!$F$2:$F$62,B18))</f>
        <v/>
      </c>
      <c r="E18" s="4">
        <f>IF(B18="","",COUNTIFS(Liste!$F$2:$F$62,B18,Liste!$C$2:$C$62,"Hafta sonu"))</f>
        <v/>
      </c>
      <c r="F18" s="5">
        <f>IF(B18="","",D18-AVERAGE($D$2:$D$21))</f>
        <v/>
      </c>
    </row>
    <row r="19">
      <c r="A19" s="4" t="n"/>
      <c r="D19" s="4">
        <f>IF(B19="","",COUNTIF(Liste!$F$2:$F$62,B19))</f>
        <v/>
      </c>
      <c r="E19" s="4">
        <f>IF(B19="","",COUNTIFS(Liste!$F$2:$F$62,B19,Liste!$C$2:$C$62,"Hafta sonu"))</f>
        <v/>
      </c>
      <c r="F19" s="5">
        <f>IF(B19="","",D19-AVERAGE($D$2:$D$21))</f>
        <v/>
      </c>
    </row>
    <row r="20">
      <c r="A20" s="4" t="n"/>
      <c r="D20" s="4">
        <f>IF(B20="","",COUNTIF(Liste!$F$2:$F$62,B20))</f>
        <v/>
      </c>
      <c r="E20" s="4">
        <f>IF(B20="","",COUNTIFS(Liste!$F$2:$F$62,B20,Liste!$C$2:$C$62,"Hafta sonu"))</f>
        <v/>
      </c>
      <c r="F20" s="5">
        <f>IF(B20="","",D20-AVERAGE($D$2:$D$21))</f>
        <v/>
      </c>
    </row>
    <row r="21">
      <c r="A21" s="4" t="n"/>
      <c r="D21" s="4">
        <f>IF(B21="","",COUNTIF(Liste!$F$2:$F$62,B21))</f>
        <v/>
      </c>
      <c r="E21" s="4">
        <f>IF(B21="","",COUNTIFS(Liste!$F$2:$F$62,B21,Liste!$C$2:$C$62,"Hafta sonu"))</f>
        <v/>
      </c>
      <c r="F21" s="5">
        <f>IF(B21="","",D21-AVERAGE($D$2:$D$21))</f>
        <v/>
      </c>
    </row>
  </sheetData>
  <conditionalFormatting sqref="F2:F21">
    <cfRule type="cellIs" priority="1" operator="greaterThanOrEqual" dxfId="2">
      <formula>1</formula>
    </cfRule>
    <cfRule type="cellIs" priority="2" operator="lessThanOrEqual" dxfId="1">
      <formula>-1</formula>
    </cfRule>
  </conditionalFormatting>
  <printOptions gridLines="0"/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2026-10-24T08:56:58Z</dcterms:created>
  <dcterms:modified xsi:type="dcterms:W3CDTF">2026-10-24T08:56:58Z</dcterms:modified>
</cp:coreProperties>
</file>