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üşteriler" sheetId="1" state="visible" r:id="rId1"/>
    <sheet name="Görüşmeler" sheetId="2" state="visible" r:id="rId2"/>
    <sheet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₺&quot;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4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Aşamaya göre tahmini değer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'Özet'!$A$2:$A$6</f>
            </numRef>
          </cat>
          <val>
            <numRef>
              <f>'Özet'!$C$2:$C$6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usteriListesi" displayName="MusteriListesi" ref="A1:N201" headerRowCount="1">
  <autoFilter ref="A1:N201"/>
  <tableColumns count="14">
    <tableColumn id="1" name="Müşteri no"/>
    <tableColumn id="2" name="Firma / ad"/>
    <tableColumn id="3" name="Yetkili"/>
    <tableColumn id="4" name="Telefon"/>
    <tableColumn id="5" name="E-posta"/>
    <tableColumn id="6" name="Şehir"/>
    <tableColumn id="7" name="Kaynak"/>
    <tableColumn id="8" name="Aşama"/>
    <tableColumn id="9" name="İlk temas"/>
    <tableColumn id="10" name="Tahmini yıllık değer"/>
    <tableColumn id="11" name="Son görüşme"/>
    <tableColumn id="12" name="Geçen gün"/>
    <tableColumn id="13" name="Planlı takip"/>
    <tableColumn id="14" name="Uyarı"/>
  </tableColumns>
  <tableStyleInfo name="TableStyleMedium2" showRowStripes="1"/>
</table>
</file>

<file path=xl/tables/table2.xml><?xml version="1.0" encoding="utf-8"?>
<table xmlns="http://schemas.openxmlformats.org/spreadsheetml/2006/main" id="2" name="GorusmeKayitlari" displayName="GorusmeKayitlari" ref="A1:H501" headerRowCount="1">
  <autoFilter ref="A1:H501"/>
  <tableColumns count="8">
    <tableColumn id="1" name="Tarih"/>
    <tableColumn id="2" name="Müşteri no"/>
    <tableColumn id="3" name="Firma / ad"/>
    <tableColumn id="4" name="Kanal"/>
    <tableColumn id="5" name="Konu"/>
    <tableColumn id="6" name="Sonuç / not"/>
    <tableColumn id="7" name="Sonraki adım"/>
    <tableColumn id="8" name="Sonraki adım tarihi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16" customWidth="1" min="3" max="3"/>
    <col width="16" customWidth="1" min="4" max="4"/>
    <col width="20" customWidth="1" min="5" max="5"/>
    <col width="11" customWidth="1" min="6" max="6"/>
    <col width="14" customWidth="1" min="7" max="7"/>
    <col width="15" customWidth="1" min="8" max="8"/>
    <col width="12" customWidth="1" min="9" max="9"/>
    <col width="15" customWidth="1" min="10" max="10"/>
    <col width="12" customWidth="1" min="11" max="11"/>
    <col width="10" customWidth="1" min="12" max="12"/>
    <col width="12" customWidth="1" min="13" max="13"/>
    <col width="22" customWidth="1" min="14" max="14"/>
  </cols>
  <sheetData>
    <row r="1">
      <c r="A1" s="1" t="inlineStr">
        <is>
          <t>Müşteri no</t>
        </is>
      </c>
      <c r="B1" s="1" t="inlineStr">
        <is>
          <t>Firma / ad</t>
        </is>
      </c>
      <c r="C1" s="1" t="inlineStr">
        <is>
          <t>Yetkili</t>
        </is>
      </c>
      <c r="D1" s="1" t="inlineStr">
        <is>
          <t>Telefon</t>
        </is>
      </c>
      <c r="E1" s="1" t="inlineStr">
        <is>
          <t>E-posta</t>
        </is>
      </c>
      <c r="F1" s="1" t="inlineStr">
        <is>
          <t>Şehir</t>
        </is>
      </c>
      <c r="G1" s="1" t="inlineStr">
        <is>
          <t>Kaynak</t>
        </is>
      </c>
      <c r="H1" s="1" t="inlineStr">
        <is>
          <t>Aşama</t>
        </is>
      </c>
      <c r="I1" s="1" t="inlineStr">
        <is>
          <t>İlk temas</t>
        </is>
      </c>
      <c r="J1" s="1" t="inlineStr">
        <is>
          <t>Tahmini yıllık değer</t>
        </is>
      </c>
      <c r="K1" s="1" t="inlineStr">
        <is>
          <t>Son görüşme</t>
        </is>
      </c>
      <c r="L1" s="1" t="inlineStr">
        <is>
          <t>Geçen gün</t>
        </is>
      </c>
      <c r="M1" s="1" t="inlineStr">
        <is>
          <t>Planlı takip</t>
        </is>
      </c>
      <c r="N1" s="1" t="inlineStr">
        <is>
          <t>Uyarı</t>
        </is>
      </c>
    </row>
    <row r="2">
      <c r="A2" t="inlineStr">
        <is>
          <t>M001</t>
        </is>
      </c>
      <c r="B2" t="inlineStr">
        <is>
          <t>Deniz Mobilya</t>
        </is>
      </c>
      <c r="C2" t="inlineStr">
        <is>
          <t>Ayla Deniz</t>
        </is>
      </c>
      <c r="D2" s="2" t="inlineStr">
        <is>
          <t>0532 000 00 21</t>
        </is>
      </c>
      <c r="E2" t="inlineStr">
        <is>
          <t>ayla@ornek.com</t>
        </is>
      </c>
      <c r="F2" t="inlineStr">
        <is>
          <t>İstanbul</t>
        </is>
      </c>
      <c r="G2" t="inlineStr">
        <is>
          <t>Tavsiye</t>
        </is>
      </c>
      <c r="H2" t="inlineStr">
        <is>
          <t>Müşteri</t>
        </is>
      </c>
      <c r="I2" s="3" t="n">
        <v>46085</v>
      </c>
      <c r="J2" s="4" t="n">
        <v>120000</v>
      </c>
      <c r="K2" s="3">
        <f>IF(A2="","",IF(COUNTIF(Görüşmeler!$B:$B,A2)=0,"",SUMPRODUCT(MAX((Görüşmeler!$B$2:$B$501=A2)*Görüşmeler!$A$2:$A$501))))</f>
        <v/>
      </c>
      <c r="L2" s="5">
        <f>IF(OR(A2="",K2=""),"",TODAY()-K2)</f>
        <v/>
      </c>
      <c r="M2" s="3">
        <f>IF(A2="","",IF(COUNTIF(Görüşmeler!$B:$B,A2)=0,"",IF(SUMPRODUCT(MAX((Görüşmeler!$B$2:$B$501=A2)*Görüşmeler!$H$2:$H$501))=0,"",SUMPRODUCT(MAX((Görüşmeler!$B$2:$B$501=A2)*Görüşmeler!$H$2:$H$501)))))</f>
        <v/>
      </c>
      <c r="N2">
        <f>IF(A2="","",IF(OR(H2="Pasif",H2="Kaybedildi"),"",IF(AND(M2&lt;&gt;"",N(M2)&lt;=TODAY()),"Takip zamanı",IF(K2="","Hiç görüşülmedi",IF(L2&gt;30,"30 günden uzun sessiz","")))))</f>
        <v/>
      </c>
    </row>
    <row r="3">
      <c r="A3" t="inlineStr">
        <is>
          <t>M002</t>
        </is>
      </c>
      <c r="B3" t="inlineStr">
        <is>
          <t>Kuzey Kırtasiye</t>
        </is>
      </c>
      <c r="C3" t="inlineStr">
        <is>
          <t>Bora Kuzey</t>
        </is>
      </c>
      <c r="D3" s="2" t="inlineStr">
        <is>
          <t>0533 000 00 22</t>
        </is>
      </c>
      <c r="E3" t="inlineStr">
        <is>
          <t>bora@ornek.com</t>
        </is>
      </c>
      <c r="F3" t="inlineStr">
        <is>
          <t>Ankara</t>
        </is>
      </c>
      <c r="G3" t="inlineStr">
        <is>
          <t>Web sitesi</t>
        </is>
      </c>
      <c r="H3" t="inlineStr">
        <is>
          <t>Teklif verildi</t>
        </is>
      </c>
      <c r="I3" s="3" t="n">
        <v>46245</v>
      </c>
      <c r="J3" s="4" t="n">
        <v>45000</v>
      </c>
      <c r="K3" s="3">
        <f>IF(A3="","",IF(COUNTIF(Görüşmeler!$B:$B,A3)=0,"",SUMPRODUCT(MAX((Görüşmeler!$B$2:$B$501=A3)*Görüşmeler!$A$2:$A$501))))</f>
        <v/>
      </c>
      <c r="L3" s="5">
        <f>IF(OR(A3="",K3=""),"",TODAY()-K3)</f>
        <v/>
      </c>
      <c r="M3" s="3">
        <f>IF(A3="","",IF(COUNTIF(Görüşmeler!$B:$B,A3)=0,"",IF(SUMPRODUCT(MAX((Görüşmeler!$B$2:$B$501=A3)*Görüşmeler!$H$2:$H$501))=0,"",SUMPRODUCT(MAX((Görüşmeler!$B$2:$B$501=A3)*Görüşmeler!$H$2:$H$501)))))</f>
        <v/>
      </c>
      <c r="N3">
        <f>IF(A3="","",IF(OR(H3="Pasif",H3="Kaybedildi"),"",IF(AND(M3&lt;&gt;"",N(M3)&lt;=TODAY()),"Takip zamanı",IF(K3="","Hiç görüşülmedi",IF(L3&gt;30,"30 günden uzun sessiz","")))))</f>
        <v/>
      </c>
    </row>
    <row r="4">
      <c r="A4" t="inlineStr">
        <is>
          <t>M003</t>
        </is>
      </c>
      <c r="B4" t="inlineStr">
        <is>
          <t>Atlas Ambalaj</t>
        </is>
      </c>
      <c r="C4" t="inlineStr">
        <is>
          <t>Gül Atlas</t>
        </is>
      </c>
      <c r="D4" s="2" t="inlineStr">
        <is>
          <t>0534 000 00 23</t>
        </is>
      </c>
      <c r="E4" t="inlineStr">
        <is>
          <t>gul@ornek.com</t>
        </is>
      </c>
      <c r="F4" t="inlineStr">
        <is>
          <t>İzmir</t>
        </is>
      </c>
      <c r="G4" t="inlineStr">
        <is>
          <t>Fuar</t>
        </is>
      </c>
      <c r="H4" t="inlineStr">
        <is>
          <t>Potansiyel</t>
        </is>
      </c>
      <c r="I4" s="3" t="n">
        <v>46267</v>
      </c>
      <c r="J4" s="4" t="n">
        <v>60000</v>
      </c>
      <c r="K4" s="3">
        <f>IF(A4="","",IF(COUNTIF(Görüşmeler!$B:$B,A4)=0,"",SUMPRODUCT(MAX((Görüşmeler!$B$2:$B$501=A4)*Görüşmeler!$A$2:$A$501))))</f>
        <v/>
      </c>
      <c r="L4" s="5">
        <f>IF(OR(A4="",K4=""),"",TODAY()-K4)</f>
        <v/>
      </c>
      <c r="M4" s="3">
        <f>IF(A4="","",IF(COUNTIF(Görüşmeler!$B:$B,A4)=0,"",IF(SUMPRODUCT(MAX((Görüşmeler!$B$2:$B$501=A4)*Görüşmeler!$H$2:$H$501))=0,"",SUMPRODUCT(MAX((Görüşmeler!$B$2:$B$501=A4)*Görüşmeler!$H$2:$H$501)))))</f>
        <v/>
      </c>
      <c r="N4">
        <f>IF(A4="","",IF(OR(H4="Pasif",H4="Kaybedildi"),"",IF(AND(M4&lt;&gt;"",N(M4)&lt;=TODAY()),"Takip zamanı",IF(K4="","Hiç görüşülmedi",IF(L4&gt;30,"30 günden uzun sessiz","")))))</f>
        <v/>
      </c>
    </row>
    <row r="5">
      <c r="A5" t="inlineStr">
        <is>
          <t>M004</t>
        </is>
      </c>
      <c r="B5" t="inlineStr">
        <is>
          <t>Ece Tekstil</t>
        </is>
      </c>
      <c r="C5" t="inlineStr">
        <is>
          <t>Ece Kar</t>
        </is>
      </c>
      <c r="D5" s="2" t="inlineStr">
        <is>
          <t>0535 000 00 24</t>
        </is>
      </c>
      <c r="E5" t="inlineStr">
        <is>
          <t>ece@ornek.com</t>
        </is>
      </c>
      <c r="F5" t="inlineStr">
        <is>
          <t>Bursa</t>
        </is>
      </c>
      <c r="G5" t="inlineStr">
        <is>
          <t>Sosyal medya</t>
        </is>
      </c>
      <c r="H5" t="inlineStr">
        <is>
          <t>Müşteri</t>
        </is>
      </c>
      <c r="I5" s="3" t="n">
        <v>45981</v>
      </c>
      <c r="J5" s="4" t="n">
        <v>80000</v>
      </c>
      <c r="K5" s="3">
        <f>IF(A5="","",IF(COUNTIF(Görüşmeler!$B:$B,A5)=0,"",SUMPRODUCT(MAX((Görüşmeler!$B$2:$B$501=A5)*Görüşmeler!$A$2:$A$501))))</f>
        <v/>
      </c>
      <c r="L5" s="5">
        <f>IF(OR(A5="",K5=""),"",TODAY()-K5)</f>
        <v/>
      </c>
      <c r="M5" s="3">
        <f>IF(A5="","",IF(COUNTIF(Görüşmeler!$B:$B,A5)=0,"",IF(SUMPRODUCT(MAX((Görüşmeler!$B$2:$B$501=A5)*Görüşmeler!$H$2:$H$501))=0,"",SUMPRODUCT(MAX((Görüşmeler!$B$2:$B$501=A5)*Görüşmeler!$H$2:$H$501)))))</f>
        <v/>
      </c>
      <c r="N5">
        <f>IF(A5="","",IF(OR(H5="Pasif",H5="Kaybedildi"),"",IF(AND(M5&lt;&gt;"",N(M5)&lt;=TODAY()),"Takip zamanı",IF(K5="","Hiç görüşülmedi",IF(L5&gt;30,"30 günden uzun sessiz","")))))</f>
        <v/>
      </c>
    </row>
    <row r="6">
      <c r="A6" t="inlineStr">
        <is>
          <t>M005</t>
        </is>
      </c>
      <c r="B6" t="inlineStr">
        <is>
          <t>Mavi Lojistik</t>
        </is>
      </c>
      <c r="C6" t="inlineStr">
        <is>
          <t>Ozan Mavi</t>
        </is>
      </c>
      <c r="D6" s="2" t="inlineStr">
        <is>
          <t>0536 000 00 25</t>
        </is>
      </c>
      <c r="E6" t="inlineStr">
        <is>
          <t>ozan@ornek.com</t>
        </is>
      </c>
      <c r="F6" t="inlineStr">
        <is>
          <t>Mersin</t>
        </is>
      </c>
      <c r="G6" t="inlineStr">
        <is>
          <t>Telefon</t>
        </is>
      </c>
      <c r="H6" t="inlineStr">
        <is>
          <t>Kaybedildi</t>
        </is>
      </c>
      <c r="I6" s="3" t="n">
        <v>46156</v>
      </c>
      <c r="J6" s="4" t="n">
        <v>30000</v>
      </c>
      <c r="K6" s="3">
        <f>IF(A6="","",IF(COUNTIF(Görüşmeler!$B:$B,A6)=0,"",SUMPRODUCT(MAX((Görüşmeler!$B$2:$B$501=A6)*Görüşmeler!$A$2:$A$501))))</f>
        <v/>
      </c>
      <c r="L6" s="5">
        <f>IF(OR(A6="",K6=""),"",TODAY()-K6)</f>
        <v/>
      </c>
      <c r="M6" s="3">
        <f>IF(A6="","",IF(COUNTIF(Görüşmeler!$B:$B,A6)=0,"",IF(SUMPRODUCT(MAX((Görüşmeler!$B$2:$B$501=A6)*Görüşmeler!$H$2:$H$501))=0,"",SUMPRODUCT(MAX((Görüşmeler!$B$2:$B$501=A6)*Görüşmeler!$H$2:$H$501)))))</f>
        <v/>
      </c>
      <c r="N6">
        <f>IF(A6="","",IF(OR(H6="Pasif",H6="Kaybedildi"),"",IF(AND(M6&lt;&gt;"",N(M6)&lt;=TODAY()),"Takip zamanı",IF(K6="","Hiç görüşülmedi",IF(L6&gt;30,"30 günden uzun sessiz","")))))</f>
        <v/>
      </c>
    </row>
    <row r="7">
      <c r="A7" t="inlineStr">
        <is>
          <t>M006</t>
        </is>
      </c>
      <c r="B7" t="inlineStr">
        <is>
          <t>Yıldız Gıda</t>
        </is>
      </c>
      <c r="C7" t="inlineStr">
        <is>
          <t>Pınar Yıldız</t>
        </is>
      </c>
      <c r="D7" s="2" t="inlineStr">
        <is>
          <t>0537 000 00 26</t>
        </is>
      </c>
      <c r="E7" t="inlineStr">
        <is>
          <t>pinar@ornek.com</t>
        </is>
      </c>
      <c r="F7" t="inlineStr">
        <is>
          <t>Konya</t>
        </is>
      </c>
      <c r="G7" t="inlineStr">
        <is>
          <t>Web sitesi</t>
        </is>
      </c>
      <c r="H7" t="inlineStr">
        <is>
          <t>Potansiyel</t>
        </is>
      </c>
      <c r="I7" s="3" t="n">
        <v>46301</v>
      </c>
      <c r="J7" s="4" t="n">
        <v>25000</v>
      </c>
      <c r="K7" s="3">
        <f>IF(A7="","",IF(COUNTIF(Görüşmeler!$B:$B,A7)=0,"",SUMPRODUCT(MAX((Görüşmeler!$B$2:$B$501=A7)*Görüşmeler!$A$2:$A$501))))</f>
        <v/>
      </c>
      <c r="L7" s="5">
        <f>IF(OR(A7="",K7=""),"",TODAY()-K7)</f>
        <v/>
      </c>
      <c r="M7" s="3">
        <f>IF(A7="","",IF(COUNTIF(Görüşmeler!$B:$B,A7)=0,"",IF(SUMPRODUCT(MAX((Görüşmeler!$B$2:$B$501=A7)*Görüşmeler!$H$2:$H$501))=0,"",SUMPRODUCT(MAX((Görüşmeler!$B$2:$B$501=A7)*Görüşmeler!$H$2:$H$501)))))</f>
        <v/>
      </c>
      <c r="N7">
        <f>IF(A7="","",IF(OR(H7="Pasif",H7="Kaybedildi"),"",IF(AND(M7&lt;&gt;"",N(M7)&lt;=TODAY()),"Takip zamanı",IF(K7="","Hiç görüşülmedi",IF(L7&gt;30,"30 günden uzun sessiz","")))))</f>
        <v/>
      </c>
    </row>
    <row r="8">
      <c r="D8" s="2" t="n"/>
      <c r="I8" s="3" t="n"/>
      <c r="J8" s="4" t="n"/>
      <c r="K8" s="3">
        <f>IF(A8="","",IF(COUNTIF(Görüşmeler!$B:$B,A8)=0,"",SUMPRODUCT(MAX((Görüşmeler!$B$2:$B$501=A8)*Görüşmeler!$A$2:$A$501))))</f>
        <v/>
      </c>
      <c r="L8" s="5">
        <f>IF(OR(A8="",K8=""),"",TODAY()-K8)</f>
        <v/>
      </c>
      <c r="M8" s="3">
        <f>IF(A8="","",IF(COUNTIF(Görüşmeler!$B:$B,A8)=0,"",IF(SUMPRODUCT(MAX((Görüşmeler!$B$2:$B$501=A8)*Görüşmeler!$H$2:$H$501))=0,"",SUMPRODUCT(MAX((Görüşmeler!$B$2:$B$501=A8)*Görüşmeler!$H$2:$H$501)))))</f>
        <v/>
      </c>
      <c r="N8">
        <f>IF(A8="","",IF(OR(H8="Pasif",H8="Kaybedildi"),"",IF(AND(M8&lt;&gt;"",N(M8)&lt;=TODAY()),"Takip zamanı",IF(K8="","Hiç görüşülmedi",IF(L8&gt;30,"30 günden uzun sessiz","")))))</f>
        <v/>
      </c>
    </row>
    <row r="9">
      <c r="D9" s="2" t="n"/>
      <c r="I9" s="3" t="n"/>
      <c r="J9" s="4" t="n"/>
      <c r="K9" s="3">
        <f>IF(A9="","",IF(COUNTIF(Görüşmeler!$B:$B,A9)=0,"",SUMPRODUCT(MAX((Görüşmeler!$B$2:$B$501=A9)*Görüşmeler!$A$2:$A$501))))</f>
        <v/>
      </c>
      <c r="L9" s="5">
        <f>IF(OR(A9="",K9=""),"",TODAY()-K9)</f>
        <v/>
      </c>
      <c r="M9" s="3">
        <f>IF(A9="","",IF(COUNTIF(Görüşmeler!$B:$B,A9)=0,"",IF(SUMPRODUCT(MAX((Görüşmeler!$B$2:$B$501=A9)*Görüşmeler!$H$2:$H$501))=0,"",SUMPRODUCT(MAX((Görüşmeler!$B$2:$B$501=A9)*Görüşmeler!$H$2:$H$501)))))</f>
        <v/>
      </c>
      <c r="N9">
        <f>IF(A9="","",IF(OR(H9="Pasif",H9="Kaybedildi"),"",IF(AND(M9&lt;&gt;"",N(M9)&lt;=TODAY()),"Takip zamanı",IF(K9="","Hiç görüşülmedi",IF(L9&gt;30,"30 günden uzun sessiz","")))))</f>
        <v/>
      </c>
    </row>
    <row r="10">
      <c r="D10" s="2" t="n"/>
      <c r="I10" s="3" t="n"/>
      <c r="J10" s="4" t="n"/>
      <c r="K10" s="3">
        <f>IF(A10="","",IF(COUNTIF(Görüşmeler!$B:$B,A10)=0,"",SUMPRODUCT(MAX((Görüşmeler!$B$2:$B$501=A10)*Görüşmeler!$A$2:$A$501))))</f>
        <v/>
      </c>
      <c r="L10" s="5">
        <f>IF(OR(A10="",K10=""),"",TODAY()-K10)</f>
        <v/>
      </c>
      <c r="M10" s="3">
        <f>IF(A10="","",IF(COUNTIF(Görüşmeler!$B:$B,A10)=0,"",IF(SUMPRODUCT(MAX((Görüşmeler!$B$2:$B$501=A10)*Görüşmeler!$H$2:$H$501))=0,"",SUMPRODUCT(MAX((Görüşmeler!$B$2:$B$501=A10)*Görüşmeler!$H$2:$H$501)))))</f>
        <v/>
      </c>
      <c r="N10">
        <f>IF(A10="","",IF(OR(H10="Pasif",H10="Kaybedildi"),"",IF(AND(M10&lt;&gt;"",N(M10)&lt;=TODAY()),"Takip zamanı",IF(K10="","Hiç görüşülmedi",IF(L10&gt;30,"30 günden uzun sessiz","")))))</f>
        <v/>
      </c>
    </row>
    <row r="11">
      <c r="D11" s="2" t="n"/>
      <c r="I11" s="3" t="n"/>
      <c r="J11" s="4" t="n"/>
      <c r="K11" s="3">
        <f>IF(A11="","",IF(COUNTIF(Görüşmeler!$B:$B,A11)=0,"",SUMPRODUCT(MAX((Görüşmeler!$B$2:$B$501=A11)*Görüşmeler!$A$2:$A$501))))</f>
        <v/>
      </c>
      <c r="L11" s="5">
        <f>IF(OR(A11="",K11=""),"",TODAY()-K11)</f>
        <v/>
      </c>
      <c r="M11" s="3">
        <f>IF(A11="","",IF(COUNTIF(Görüşmeler!$B:$B,A11)=0,"",IF(SUMPRODUCT(MAX((Görüşmeler!$B$2:$B$501=A11)*Görüşmeler!$H$2:$H$501))=0,"",SUMPRODUCT(MAX((Görüşmeler!$B$2:$B$501=A11)*Görüşmeler!$H$2:$H$501)))))</f>
        <v/>
      </c>
      <c r="N11">
        <f>IF(A11="","",IF(OR(H11="Pasif",H11="Kaybedildi"),"",IF(AND(M11&lt;&gt;"",N(M11)&lt;=TODAY()),"Takip zamanı",IF(K11="","Hiç görüşülmedi",IF(L11&gt;30,"30 günden uzun sessiz","")))))</f>
        <v/>
      </c>
    </row>
    <row r="12">
      <c r="D12" s="2" t="n"/>
      <c r="I12" s="3" t="n"/>
      <c r="J12" s="4" t="n"/>
      <c r="K12" s="3">
        <f>IF(A12="","",IF(COUNTIF(Görüşmeler!$B:$B,A12)=0,"",SUMPRODUCT(MAX((Görüşmeler!$B$2:$B$501=A12)*Görüşmeler!$A$2:$A$501))))</f>
        <v/>
      </c>
      <c r="L12" s="5">
        <f>IF(OR(A12="",K12=""),"",TODAY()-K12)</f>
        <v/>
      </c>
      <c r="M12" s="3">
        <f>IF(A12="","",IF(COUNTIF(Görüşmeler!$B:$B,A12)=0,"",IF(SUMPRODUCT(MAX((Görüşmeler!$B$2:$B$501=A12)*Görüşmeler!$H$2:$H$501))=0,"",SUMPRODUCT(MAX((Görüşmeler!$B$2:$B$501=A12)*Görüşmeler!$H$2:$H$501)))))</f>
        <v/>
      </c>
      <c r="N12">
        <f>IF(A12="","",IF(OR(H12="Pasif",H12="Kaybedildi"),"",IF(AND(M12&lt;&gt;"",N(M12)&lt;=TODAY()),"Takip zamanı",IF(K12="","Hiç görüşülmedi",IF(L12&gt;30,"30 günden uzun sessiz","")))))</f>
        <v/>
      </c>
    </row>
    <row r="13">
      <c r="D13" s="2" t="n"/>
      <c r="I13" s="3" t="n"/>
      <c r="J13" s="4" t="n"/>
      <c r="K13" s="3">
        <f>IF(A13="","",IF(COUNTIF(Görüşmeler!$B:$B,A13)=0,"",SUMPRODUCT(MAX((Görüşmeler!$B$2:$B$501=A13)*Görüşmeler!$A$2:$A$501))))</f>
        <v/>
      </c>
      <c r="L13" s="5">
        <f>IF(OR(A13="",K13=""),"",TODAY()-K13)</f>
        <v/>
      </c>
      <c r="M13" s="3">
        <f>IF(A13="","",IF(COUNTIF(Görüşmeler!$B:$B,A13)=0,"",IF(SUMPRODUCT(MAX((Görüşmeler!$B$2:$B$501=A13)*Görüşmeler!$H$2:$H$501))=0,"",SUMPRODUCT(MAX((Görüşmeler!$B$2:$B$501=A13)*Görüşmeler!$H$2:$H$501)))))</f>
        <v/>
      </c>
      <c r="N13">
        <f>IF(A13="","",IF(OR(H13="Pasif",H13="Kaybedildi"),"",IF(AND(M13&lt;&gt;"",N(M13)&lt;=TODAY()),"Takip zamanı",IF(K13="","Hiç görüşülmedi",IF(L13&gt;30,"30 günden uzun sessiz","")))))</f>
        <v/>
      </c>
    </row>
    <row r="14">
      <c r="D14" s="2" t="n"/>
      <c r="I14" s="3" t="n"/>
      <c r="J14" s="4" t="n"/>
      <c r="K14" s="3">
        <f>IF(A14="","",IF(COUNTIF(Görüşmeler!$B:$B,A14)=0,"",SUMPRODUCT(MAX((Görüşmeler!$B$2:$B$501=A14)*Görüşmeler!$A$2:$A$501))))</f>
        <v/>
      </c>
      <c r="L14" s="5">
        <f>IF(OR(A14="",K14=""),"",TODAY()-K14)</f>
        <v/>
      </c>
      <c r="M14" s="3">
        <f>IF(A14="","",IF(COUNTIF(Görüşmeler!$B:$B,A14)=0,"",IF(SUMPRODUCT(MAX((Görüşmeler!$B$2:$B$501=A14)*Görüşmeler!$H$2:$H$501))=0,"",SUMPRODUCT(MAX((Görüşmeler!$B$2:$B$501=A14)*Görüşmeler!$H$2:$H$501)))))</f>
        <v/>
      </c>
      <c r="N14">
        <f>IF(A14="","",IF(OR(H14="Pasif",H14="Kaybedildi"),"",IF(AND(M14&lt;&gt;"",N(M14)&lt;=TODAY()),"Takip zamanı",IF(K14="","Hiç görüşülmedi",IF(L14&gt;30,"30 günden uzun sessiz","")))))</f>
        <v/>
      </c>
    </row>
    <row r="15">
      <c r="D15" s="2" t="n"/>
      <c r="I15" s="3" t="n"/>
      <c r="J15" s="4" t="n"/>
      <c r="K15" s="3">
        <f>IF(A15="","",IF(COUNTIF(Görüşmeler!$B:$B,A15)=0,"",SUMPRODUCT(MAX((Görüşmeler!$B$2:$B$501=A15)*Görüşmeler!$A$2:$A$501))))</f>
        <v/>
      </c>
      <c r="L15" s="5">
        <f>IF(OR(A15="",K15=""),"",TODAY()-K15)</f>
        <v/>
      </c>
      <c r="M15" s="3">
        <f>IF(A15="","",IF(COUNTIF(Görüşmeler!$B:$B,A15)=0,"",IF(SUMPRODUCT(MAX((Görüşmeler!$B$2:$B$501=A15)*Görüşmeler!$H$2:$H$501))=0,"",SUMPRODUCT(MAX((Görüşmeler!$B$2:$B$501=A15)*Görüşmeler!$H$2:$H$501)))))</f>
        <v/>
      </c>
      <c r="N15">
        <f>IF(A15="","",IF(OR(H15="Pasif",H15="Kaybedildi"),"",IF(AND(M15&lt;&gt;"",N(M15)&lt;=TODAY()),"Takip zamanı",IF(K15="","Hiç görüşülmedi",IF(L15&gt;30,"30 günden uzun sessiz","")))))</f>
        <v/>
      </c>
    </row>
    <row r="16">
      <c r="D16" s="2" t="n"/>
      <c r="I16" s="3" t="n"/>
      <c r="J16" s="4" t="n"/>
      <c r="K16" s="3">
        <f>IF(A16="","",IF(COUNTIF(Görüşmeler!$B:$B,A16)=0,"",SUMPRODUCT(MAX((Görüşmeler!$B$2:$B$501=A16)*Görüşmeler!$A$2:$A$501))))</f>
        <v/>
      </c>
      <c r="L16" s="5">
        <f>IF(OR(A16="",K16=""),"",TODAY()-K16)</f>
        <v/>
      </c>
      <c r="M16" s="3">
        <f>IF(A16="","",IF(COUNTIF(Görüşmeler!$B:$B,A16)=0,"",IF(SUMPRODUCT(MAX((Görüşmeler!$B$2:$B$501=A16)*Görüşmeler!$H$2:$H$501))=0,"",SUMPRODUCT(MAX((Görüşmeler!$B$2:$B$501=A16)*Görüşmeler!$H$2:$H$501)))))</f>
        <v/>
      </c>
      <c r="N16">
        <f>IF(A16="","",IF(OR(H16="Pasif",H16="Kaybedildi"),"",IF(AND(M16&lt;&gt;"",N(M16)&lt;=TODAY()),"Takip zamanı",IF(K16="","Hiç görüşülmedi",IF(L16&gt;30,"30 günden uzun sessiz","")))))</f>
        <v/>
      </c>
    </row>
    <row r="17">
      <c r="D17" s="2" t="n"/>
      <c r="I17" s="3" t="n"/>
      <c r="J17" s="4" t="n"/>
      <c r="K17" s="3">
        <f>IF(A17="","",IF(COUNTIF(Görüşmeler!$B:$B,A17)=0,"",SUMPRODUCT(MAX((Görüşmeler!$B$2:$B$501=A17)*Görüşmeler!$A$2:$A$501))))</f>
        <v/>
      </c>
      <c r="L17" s="5">
        <f>IF(OR(A17="",K17=""),"",TODAY()-K17)</f>
        <v/>
      </c>
      <c r="M17" s="3">
        <f>IF(A17="","",IF(COUNTIF(Görüşmeler!$B:$B,A17)=0,"",IF(SUMPRODUCT(MAX((Görüşmeler!$B$2:$B$501=A17)*Görüşmeler!$H$2:$H$501))=0,"",SUMPRODUCT(MAX((Görüşmeler!$B$2:$B$501=A17)*Görüşmeler!$H$2:$H$501)))))</f>
        <v/>
      </c>
      <c r="N17">
        <f>IF(A17="","",IF(OR(H17="Pasif",H17="Kaybedildi"),"",IF(AND(M17&lt;&gt;"",N(M17)&lt;=TODAY()),"Takip zamanı",IF(K17="","Hiç görüşülmedi",IF(L17&gt;30,"30 günden uzun sessiz","")))))</f>
        <v/>
      </c>
    </row>
    <row r="18">
      <c r="D18" s="2" t="n"/>
      <c r="I18" s="3" t="n"/>
      <c r="J18" s="4" t="n"/>
      <c r="K18" s="3">
        <f>IF(A18="","",IF(COUNTIF(Görüşmeler!$B:$B,A18)=0,"",SUMPRODUCT(MAX((Görüşmeler!$B$2:$B$501=A18)*Görüşmeler!$A$2:$A$501))))</f>
        <v/>
      </c>
      <c r="L18" s="5">
        <f>IF(OR(A18="",K18=""),"",TODAY()-K18)</f>
        <v/>
      </c>
      <c r="M18" s="3">
        <f>IF(A18="","",IF(COUNTIF(Görüşmeler!$B:$B,A18)=0,"",IF(SUMPRODUCT(MAX((Görüşmeler!$B$2:$B$501=A18)*Görüşmeler!$H$2:$H$501))=0,"",SUMPRODUCT(MAX((Görüşmeler!$B$2:$B$501=A18)*Görüşmeler!$H$2:$H$501)))))</f>
        <v/>
      </c>
      <c r="N18">
        <f>IF(A18="","",IF(OR(H18="Pasif",H18="Kaybedildi"),"",IF(AND(M18&lt;&gt;"",N(M18)&lt;=TODAY()),"Takip zamanı",IF(K18="","Hiç görüşülmedi",IF(L18&gt;30,"30 günden uzun sessiz","")))))</f>
        <v/>
      </c>
    </row>
    <row r="19">
      <c r="D19" s="2" t="n"/>
      <c r="I19" s="3" t="n"/>
      <c r="J19" s="4" t="n"/>
      <c r="K19" s="3">
        <f>IF(A19="","",IF(COUNTIF(Görüşmeler!$B:$B,A19)=0,"",SUMPRODUCT(MAX((Görüşmeler!$B$2:$B$501=A19)*Görüşmeler!$A$2:$A$501))))</f>
        <v/>
      </c>
      <c r="L19" s="5">
        <f>IF(OR(A19="",K19=""),"",TODAY()-K19)</f>
        <v/>
      </c>
      <c r="M19" s="3">
        <f>IF(A19="","",IF(COUNTIF(Görüşmeler!$B:$B,A19)=0,"",IF(SUMPRODUCT(MAX((Görüşmeler!$B$2:$B$501=A19)*Görüşmeler!$H$2:$H$501))=0,"",SUMPRODUCT(MAX((Görüşmeler!$B$2:$B$501=A19)*Görüşmeler!$H$2:$H$501)))))</f>
        <v/>
      </c>
      <c r="N19">
        <f>IF(A19="","",IF(OR(H19="Pasif",H19="Kaybedildi"),"",IF(AND(M19&lt;&gt;"",N(M19)&lt;=TODAY()),"Takip zamanı",IF(K19="","Hiç görüşülmedi",IF(L19&gt;30,"30 günden uzun sessiz","")))))</f>
        <v/>
      </c>
    </row>
    <row r="20">
      <c r="D20" s="2" t="n"/>
      <c r="I20" s="3" t="n"/>
      <c r="J20" s="4" t="n"/>
      <c r="K20" s="3">
        <f>IF(A20="","",IF(COUNTIF(Görüşmeler!$B:$B,A20)=0,"",SUMPRODUCT(MAX((Görüşmeler!$B$2:$B$501=A20)*Görüşmeler!$A$2:$A$501))))</f>
        <v/>
      </c>
      <c r="L20" s="5">
        <f>IF(OR(A20="",K20=""),"",TODAY()-K20)</f>
        <v/>
      </c>
      <c r="M20" s="3">
        <f>IF(A20="","",IF(COUNTIF(Görüşmeler!$B:$B,A20)=0,"",IF(SUMPRODUCT(MAX((Görüşmeler!$B$2:$B$501=A20)*Görüşmeler!$H$2:$H$501))=0,"",SUMPRODUCT(MAX((Görüşmeler!$B$2:$B$501=A20)*Görüşmeler!$H$2:$H$501)))))</f>
        <v/>
      </c>
      <c r="N20">
        <f>IF(A20="","",IF(OR(H20="Pasif",H20="Kaybedildi"),"",IF(AND(M20&lt;&gt;"",N(M20)&lt;=TODAY()),"Takip zamanı",IF(K20="","Hiç görüşülmedi",IF(L20&gt;30,"30 günden uzun sessiz","")))))</f>
        <v/>
      </c>
    </row>
    <row r="21">
      <c r="D21" s="2" t="n"/>
      <c r="I21" s="3" t="n"/>
      <c r="J21" s="4" t="n"/>
      <c r="K21" s="3">
        <f>IF(A21="","",IF(COUNTIF(Görüşmeler!$B:$B,A21)=0,"",SUMPRODUCT(MAX((Görüşmeler!$B$2:$B$501=A21)*Görüşmeler!$A$2:$A$501))))</f>
        <v/>
      </c>
      <c r="L21" s="5">
        <f>IF(OR(A21="",K21=""),"",TODAY()-K21)</f>
        <v/>
      </c>
      <c r="M21" s="3">
        <f>IF(A21="","",IF(COUNTIF(Görüşmeler!$B:$B,A21)=0,"",IF(SUMPRODUCT(MAX((Görüşmeler!$B$2:$B$501=A21)*Görüşmeler!$H$2:$H$501))=0,"",SUMPRODUCT(MAX((Görüşmeler!$B$2:$B$501=A21)*Görüşmeler!$H$2:$H$501)))))</f>
        <v/>
      </c>
      <c r="N21">
        <f>IF(A21="","",IF(OR(H21="Pasif",H21="Kaybedildi"),"",IF(AND(M21&lt;&gt;"",N(M21)&lt;=TODAY()),"Takip zamanı",IF(K21="","Hiç görüşülmedi",IF(L21&gt;30,"30 günden uzun sessiz","")))))</f>
        <v/>
      </c>
    </row>
    <row r="22">
      <c r="D22" s="2" t="n"/>
      <c r="I22" s="3" t="n"/>
      <c r="J22" s="4" t="n"/>
      <c r="K22" s="3">
        <f>IF(A22="","",IF(COUNTIF(Görüşmeler!$B:$B,A22)=0,"",SUMPRODUCT(MAX((Görüşmeler!$B$2:$B$501=A22)*Görüşmeler!$A$2:$A$501))))</f>
        <v/>
      </c>
      <c r="L22" s="5">
        <f>IF(OR(A22="",K22=""),"",TODAY()-K22)</f>
        <v/>
      </c>
      <c r="M22" s="3">
        <f>IF(A22="","",IF(COUNTIF(Görüşmeler!$B:$B,A22)=0,"",IF(SUMPRODUCT(MAX((Görüşmeler!$B$2:$B$501=A22)*Görüşmeler!$H$2:$H$501))=0,"",SUMPRODUCT(MAX((Görüşmeler!$B$2:$B$501=A22)*Görüşmeler!$H$2:$H$501)))))</f>
        <v/>
      </c>
      <c r="N22">
        <f>IF(A22="","",IF(OR(H22="Pasif",H22="Kaybedildi"),"",IF(AND(M22&lt;&gt;"",N(M22)&lt;=TODAY()),"Takip zamanı",IF(K22="","Hiç görüşülmedi",IF(L22&gt;30,"30 günden uzun sessiz","")))))</f>
        <v/>
      </c>
    </row>
    <row r="23">
      <c r="D23" s="2" t="n"/>
      <c r="I23" s="3" t="n"/>
      <c r="J23" s="4" t="n"/>
      <c r="K23" s="3">
        <f>IF(A23="","",IF(COUNTIF(Görüşmeler!$B:$B,A23)=0,"",SUMPRODUCT(MAX((Görüşmeler!$B$2:$B$501=A23)*Görüşmeler!$A$2:$A$501))))</f>
        <v/>
      </c>
      <c r="L23" s="5">
        <f>IF(OR(A23="",K23=""),"",TODAY()-K23)</f>
        <v/>
      </c>
      <c r="M23" s="3">
        <f>IF(A23="","",IF(COUNTIF(Görüşmeler!$B:$B,A23)=0,"",IF(SUMPRODUCT(MAX((Görüşmeler!$B$2:$B$501=A23)*Görüşmeler!$H$2:$H$501))=0,"",SUMPRODUCT(MAX((Görüşmeler!$B$2:$B$501=A23)*Görüşmeler!$H$2:$H$501)))))</f>
        <v/>
      </c>
      <c r="N23">
        <f>IF(A23="","",IF(OR(H23="Pasif",H23="Kaybedildi"),"",IF(AND(M23&lt;&gt;"",N(M23)&lt;=TODAY()),"Takip zamanı",IF(K23="","Hiç görüşülmedi",IF(L23&gt;30,"30 günden uzun sessiz","")))))</f>
        <v/>
      </c>
    </row>
    <row r="24">
      <c r="D24" s="2" t="n"/>
      <c r="I24" s="3" t="n"/>
      <c r="J24" s="4" t="n"/>
      <c r="K24" s="3">
        <f>IF(A24="","",IF(COUNTIF(Görüşmeler!$B:$B,A24)=0,"",SUMPRODUCT(MAX((Görüşmeler!$B$2:$B$501=A24)*Görüşmeler!$A$2:$A$501))))</f>
        <v/>
      </c>
      <c r="L24" s="5">
        <f>IF(OR(A24="",K24=""),"",TODAY()-K24)</f>
        <v/>
      </c>
      <c r="M24" s="3">
        <f>IF(A24="","",IF(COUNTIF(Görüşmeler!$B:$B,A24)=0,"",IF(SUMPRODUCT(MAX((Görüşmeler!$B$2:$B$501=A24)*Görüşmeler!$H$2:$H$501))=0,"",SUMPRODUCT(MAX((Görüşmeler!$B$2:$B$501=A24)*Görüşmeler!$H$2:$H$501)))))</f>
        <v/>
      </c>
      <c r="N24">
        <f>IF(A24="","",IF(OR(H24="Pasif",H24="Kaybedildi"),"",IF(AND(M24&lt;&gt;"",N(M24)&lt;=TODAY()),"Takip zamanı",IF(K24="","Hiç görüşülmedi",IF(L24&gt;30,"30 günden uzun sessiz","")))))</f>
        <v/>
      </c>
    </row>
    <row r="25">
      <c r="D25" s="2" t="n"/>
      <c r="I25" s="3" t="n"/>
      <c r="J25" s="4" t="n"/>
      <c r="K25" s="3">
        <f>IF(A25="","",IF(COUNTIF(Görüşmeler!$B:$B,A25)=0,"",SUMPRODUCT(MAX((Görüşmeler!$B$2:$B$501=A25)*Görüşmeler!$A$2:$A$501))))</f>
        <v/>
      </c>
      <c r="L25" s="5">
        <f>IF(OR(A25="",K25=""),"",TODAY()-K25)</f>
        <v/>
      </c>
      <c r="M25" s="3">
        <f>IF(A25="","",IF(COUNTIF(Görüşmeler!$B:$B,A25)=0,"",IF(SUMPRODUCT(MAX((Görüşmeler!$B$2:$B$501=A25)*Görüşmeler!$H$2:$H$501))=0,"",SUMPRODUCT(MAX((Görüşmeler!$B$2:$B$501=A25)*Görüşmeler!$H$2:$H$501)))))</f>
        <v/>
      </c>
      <c r="N25">
        <f>IF(A25="","",IF(OR(H25="Pasif",H25="Kaybedildi"),"",IF(AND(M25&lt;&gt;"",N(M25)&lt;=TODAY()),"Takip zamanı",IF(K25="","Hiç görüşülmedi",IF(L25&gt;30,"30 günden uzun sessiz","")))))</f>
        <v/>
      </c>
    </row>
    <row r="26">
      <c r="D26" s="2" t="n"/>
      <c r="I26" s="3" t="n"/>
      <c r="J26" s="4" t="n"/>
      <c r="K26" s="3">
        <f>IF(A26="","",IF(COUNTIF(Görüşmeler!$B:$B,A26)=0,"",SUMPRODUCT(MAX((Görüşmeler!$B$2:$B$501=A26)*Görüşmeler!$A$2:$A$501))))</f>
        <v/>
      </c>
      <c r="L26" s="5">
        <f>IF(OR(A26="",K26=""),"",TODAY()-K26)</f>
        <v/>
      </c>
      <c r="M26" s="3">
        <f>IF(A26="","",IF(COUNTIF(Görüşmeler!$B:$B,A26)=0,"",IF(SUMPRODUCT(MAX((Görüşmeler!$B$2:$B$501=A26)*Görüşmeler!$H$2:$H$501))=0,"",SUMPRODUCT(MAX((Görüşmeler!$B$2:$B$501=A26)*Görüşmeler!$H$2:$H$501)))))</f>
        <v/>
      </c>
      <c r="N26">
        <f>IF(A26="","",IF(OR(H26="Pasif",H26="Kaybedildi"),"",IF(AND(M26&lt;&gt;"",N(M26)&lt;=TODAY()),"Takip zamanı",IF(K26="","Hiç görüşülmedi",IF(L26&gt;30,"30 günden uzun sessiz","")))))</f>
        <v/>
      </c>
    </row>
    <row r="27">
      <c r="D27" s="2" t="n"/>
      <c r="I27" s="3" t="n"/>
      <c r="J27" s="4" t="n"/>
      <c r="K27" s="3">
        <f>IF(A27="","",IF(COUNTIF(Görüşmeler!$B:$B,A27)=0,"",SUMPRODUCT(MAX((Görüşmeler!$B$2:$B$501=A27)*Görüşmeler!$A$2:$A$501))))</f>
        <v/>
      </c>
      <c r="L27" s="5">
        <f>IF(OR(A27="",K27=""),"",TODAY()-K27)</f>
        <v/>
      </c>
      <c r="M27" s="3">
        <f>IF(A27="","",IF(COUNTIF(Görüşmeler!$B:$B,A27)=0,"",IF(SUMPRODUCT(MAX((Görüşmeler!$B$2:$B$501=A27)*Görüşmeler!$H$2:$H$501))=0,"",SUMPRODUCT(MAX((Görüşmeler!$B$2:$B$501=A27)*Görüşmeler!$H$2:$H$501)))))</f>
        <v/>
      </c>
      <c r="N27">
        <f>IF(A27="","",IF(OR(H27="Pasif",H27="Kaybedildi"),"",IF(AND(M27&lt;&gt;"",N(M27)&lt;=TODAY()),"Takip zamanı",IF(K27="","Hiç görüşülmedi",IF(L27&gt;30,"30 günden uzun sessiz","")))))</f>
        <v/>
      </c>
    </row>
    <row r="28">
      <c r="D28" s="2" t="n"/>
      <c r="I28" s="3" t="n"/>
      <c r="J28" s="4" t="n"/>
      <c r="K28" s="3">
        <f>IF(A28="","",IF(COUNTIF(Görüşmeler!$B:$B,A28)=0,"",SUMPRODUCT(MAX((Görüşmeler!$B$2:$B$501=A28)*Görüşmeler!$A$2:$A$501))))</f>
        <v/>
      </c>
      <c r="L28" s="5">
        <f>IF(OR(A28="",K28=""),"",TODAY()-K28)</f>
        <v/>
      </c>
      <c r="M28" s="3">
        <f>IF(A28="","",IF(COUNTIF(Görüşmeler!$B:$B,A28)=0,"",IF(SUMPRODUCT(MAX((Görüşmeler!$B$2:$B$501=A28)*Görüşmeler!$H$2:$H$501))=0,"",SUMPRODUCT(MAX((Görüşmeler!$B$2:$B$501=A28)*Görüşmeler!$H$2:$H$501)))))</f>
        <v/>
      </c>
      <c r="N28">
        <f>IF(A28="","",IF(OR(H28="Pasif",H28="Kaybedildi"),"",IF(AND(M28&lt;&gt;"",N(M28)&lt;=TODAY()),"Takip zamanı",IF(K28="","Hiç görüşülmedi",IF(L28&gt;30,"30 günden uzun sessiz","")))))</f>
        <v/>
      </c>
    </row>
    <row r="29">
      <c r="D29" s="2" t="n"/>
      <c r="I29" s="3" t="n"/>
      <c r="J29" s="4" t="n"/>
      <c r="K29" s="3">
        <f>IF(A29="","",IF(COUNTIF(Görüşmeler!$B:$B,A29)=0,"",SUMPRODUCT(MAX((Görüşmeler!$B$2:$B$501=A29)*Görüşmeler!$A$2:$A$501))))</f>
        <v/>
      </c>
      <c r="L29" s="5">
        <f>IF(OR(A29="",K29=""),"",TODAY()-K29)</f>
        <v/>
      </c>
      <c r="M29" s="3">
        <f>IF(A29="","",IF(COUNTIF(Görüşmeler!$B:$B,A29)=0,"",IF(SUMPRODUCT(MAX((Görüşmeler!$B$2:$B$501=A29)*Görüşmeler!$H$2:$H$501))=0,"",SUMPRODUCT(MAX((Görüşmeler!$B$2:$B$501=A29)*Görüşmeler!$H$2:$H$501)))))</f>
        <v/>
      </c>
      <c r="N29">
        <f>IF(A29="","",IF(OR(H29="Pasif",H29="Kaybedildi"),"",IF(AND(M29&lt;&gt;"",N(M29)&lt;=TODAY()),"Takip zamanı",IF(K29="","Hiç görüşülmedi",IF(L29&gt;30,"30 günden uzun sessiz","")))))</f>
        <v/>
      </c>
    </row>
    <row r="30">
      <c r="D30" s="2" t="n"/>
      <c r="I30" s="3" t="n"/>
      <c r="J30" s="4" t="n"/>
      <c r="K30" s="3">
        <f>IF(A30="","",IF(COUNTIF(Görüşmeler!$B:$B,A30)=0,"",SUMPRODUCT(MAX((Görüşmeler!$B$2:$B$501=A30)*Görüşmeler!$A$2:$A$501))))</f>
        <v/>
      </c>
      <c r="L30" s="5">
        <f>IF(OR(A30="",K30=""),"",TODAY()-K30)</f>
        <v/>
      </c>
      <c r="M30" s="3">
        <f>IF(A30="","",IF(COUNTIF(Görüşmeler!$B:$B,A30)=0,"",IF(SUMPRODUCT(MAX((Görüşmeler!$B$2:$B$501=A30)*Görüşmeler!$H$2:$H$501))=0,"",SUMPRODUCT(MAX((Görüşmeler!$B$2:$B$501=A30)*Görüşmeler!$H$2:$H$501)))))</f>
        <v/>
      </c>
      <c r="N30">
        <f>IF(A30="","",IF(OR(H30="Pasif",H30="Kaybedildi"),"",IF(AND(M30&lt;&gt;"",N(M30)&lt;=TODAY()),"Takip zamanı",IF(K30="","Hiç görüşülmedi",IF(L30&gt;30,"30 günden uzun sessiz","")))))</f>
        <v/>
      </c>
    </row>
    <row r="31">
      <c r="D31" s="2" t="n"/>
      <c r="I31" s="3" t="n"/>
      <c r="J31" s="4" t="n"/>
      <c r="K31" s="3">
        <f>IF(A31="","",IF(COUNTIF(Görüşmeler!$B:$B,A31)=0,"",SUMPRODUCT(MAX((Görüşmeler!$B$2:$B$501=A31)*Görüşmeler!$A$2:$A$501))))</f>
        <v/>
      </c>
      <c r="L31" s="5">
        <f>IF(OR(A31="",K31=""),"",TODAY()-K31)</f>
        <v/>
      </c>
      <c r="M31" s="3">
        <f>IF(A31="","",IF(COUNTIF(Görüşmeler!$B:$B,A31)=0,"",IF(SUMPRODUCT(MAX((Görüşmeler!$B$2:$B$501=A31)*Görüşmeler!$H$2:$H$501))=0,"",SUMPRODUCT(MAX((Görüşmeler!$B$2:$B$501=A31)*Görüşmeler!$H$2:$H$501)))))</f>
        <v/>
      </c>
      <c r="N31">
        <f>IF(A31="","",IF(OR(H31="Pasif",H31="Kaybedildi"),"",IF(AND(M31&lt;&gt;"",N(M31)&lt;=TODAY()),"Takip zamanı",IF(K31="","Hiç görüşülmedi",IF(L31&gt;30,"30 günden uzun sessiz","")))))</f>
        <v/>
      </c>
    </row>
    <row r="32">
      <c r="D32" s="2" t="n"/>
      <c r="I32" s="3" t="n"/>
      <c r="J32" s="4" t="n"/>
      <c r="K32" s="3">
        <f>IF(A32="","",IF(COUNTIF(Görüşmeler!$B:$B,A32)=0,"",SUMPRODUCT(MAX((Görüşmeler!$B$2:$B$501=A32)*Görüşmeler!$A$2:$A$501))))</f>
        <v/>
      </c>
      <c r="L32" s="5">
        <f>IF(OR(A32="",K32=""),"",TODAY()-K32)</f>
        <v/>
      </c>
      <c r="M32" s="3">
        <f>IF(A32="","",IF(COUNTIF(Görüşmeler!$B:$B,A32)=0,"",IF(SUMPRODUCT(MAX((Görüşmeler!$B$2:$B$501=A32)*Görüşmeler!$H$2:$H$501))=0,"",SUMPRODUCT(MAX((Görüşmeler!$B$2:$B$501=A32)*Görüşmeler!$H$2:$H$501)))))</f>
        <v/>
      </c>
      <c r="N32">
        <f>IF(A32="","",IF(OR(H32="Pasif",H32="Kaybedildi"),"",IF(AND(M32&lt;&gt;"",N(M32)&lt;=TODAY()),"Takip zamanı",IF(K32="","Hiç görüşülmedi",IF(L32&gt;30,"30 günden uzun sessiz","")))))</f>
        <v/>
      </c>
    </row>
    <row r="33">
      <c r="D33" s="2" t="n"/>
      <c r="I33" s="3" t="n"/>
      <c r="J33" s="4" t="n"/>
      <c r="K33" s="3">
        <f>IF(A33="","",IF(COUNTIF(Görüşmeler!$B:$B,A33)=0,"",SUMPRODUCT(MAX((Görüşmeler!$B$2:$B$501=A33)*Görüşmeler!$A$2:$A$501))))</f>
        <v/>
      </c>
      <c r="L33" s="5">
        <f>IF(OR(A33="",K33=""),"",TODAY()-K33)</f>
        <v/>
      </c>
      <c r="M33" s="3">
        <f>IF(A33="","",IF(COUNTIF(Görüşmeler!$B:$B,A33)=0,"",IF(SUMPRODUCT(MAX((Görüşmeler!$B$2:$B$501=A33)*Görüşmeler!$H$2:$H$501))=0,"",SUMPRODUCT(MAX((Görüşmeler!$B$2:$B$501=A33)*Görüşmeler!$H$2:$H$501)))))</f>
        <v/>
      </c>
      <c r="N33">
        <f>IF(A33="","",IF(OR(H33="Pasif",H33="Kaybedildi"),"",IF(AND(M33&lt;&gt;"",N(M33)&lt;=TODAY()),"Takip zamanı",IF(K33="","Hiç görüşülmedi",IF(L33&gt;30,"30 günden uzun sessiz","")))))</f>
        <v/>
      </c>
    </row>
    <row r="34">
      <c r="D34" s="2" t="n"/>
      <c r="I34" s="3" t="n"/>
      <c r="J34" s="4" t="n"/>
      <c r="K34" s="3">
        <f>IF(A34="","",IF(COUNTIF(Görüşmeler!$B:$B,A34)=0,"",SUMPRODUCT(MAX((Görüşmeler!$B$2:$B$501=A34)*Görüşmeler!$A$2:$A$501))))</f>
        <v/>
      </c>
      <c r="L34" s="5">
        <f>IF(OR(A34="",K34=""),"",TODAY()-K34)</f>
        <v/>
      </c>
      <c r="M34" s="3">
        <f>IF(A34="","",IF(COUNTIF(Görüşmeler!$B:$B,A34)=0,"",IF(SUMPRODUCT(MAX((Görüşmeler!$B$2:$B$501=A34)*Görüşmeler!$H$2:$H$501))=0,"",SUMPRODUCT(MAX((Görüşmeler!$B$2:$B$501=A34)*Görüşmeler!$H$2:$H$501)))))</f>
        <v/>
      </c>
      <c r="N34">
        <f>IF(A34="","",IF(OR(H34="Pasif",H34="Kaybedildi"),"",IF(AND(M34&lt;&gt;"",N(M34)&lt;=TODAY()),"Takip zamanı",IF(K34="","Hiç görüşülmedi",IF(L34&gt;30,"30 günden uzun sessiz","")))))</f>
        <v/>
      </c>
    </row>
    <row r="35">
      <c r="D35" s="2" t="n"/>
      <c r="I35" s="3" t="n"/>
      <c r="J35" s="4" t="n"/>
      <c r="K35" s="3">
        <f>IF(A35="","",IF(COUNTIF(Görüşmeler!$B:$B,A35)=0,"",SUMPRODUCT(MAX((Görüşmeler!$B$2:$B$501=A35)*Görüşmeler!$A$2:$A$501))))</f>
        <v/>
      </c>
      <c r="L35" s="5">
        <f>IF(OR(A35="",K35=""),"",TODAY()-K35)</f>
        <v/>
      </c>
      <c r="M35" s="3">
        <f>IF(A35="","",IF(COUNTIF(Görüşmeler!$B:$B,A35)=0,"",IF(SUMPRODUCT(MAX((Görüşmeler!$B$2:$B$501=A35)*Görüşmeler!$H$2:$H$501))=0,"",SUMPRODUCT(MAX((Görüşmeler!$B$2:$B$501=A35)*Görüşmeler!$H$2:$H$501)))))</f>
        <v/>
      </c>
      <c r="N35">
        <f>IF(A35="","",IF(OR(H35="Pasif",H35="Kaybedildi"),"",IF(AND(M35&lt;&gt;"",N(M35)&lt;=TODAY()),"Takip zamanı",IF(K35="","Hiç görüşülmedi",IF(L35&gt;30,"30 günden uzun sessiz","")))))</f>
        <v/>
      </c>
    </row>
    <row r="36">
      <c r="D36" s="2" t="n"/>
      <c r="I36" s="3" t="n"/>
      <c r="J36" s="4" t="n"/>
      <c r="K36" s="3">
        <f>IF(A36="","",IF(COUNTIF(Görüşmeler!$B:$B,A36)=0,"",SUMPRODUCT(MAX((Görüşmeler!$B$2:$B$501=A36)*Görüşmeler!$A$2:$A$501))))</f>
        <v/>
      </c>
      <c r="L36" s="5">
        <f>IF(OR(A36="",K36=""),"",TODAY()-K36)</f>
        <v/>
      </c>
      <c r="M36" s="3">
        <f>IF(A36="","",IF(COUNTIF(Görüşmeler!$B:$B,A36)=0,"",IF(SUMPRODUCT(MAX((Görüşmeler!$B$2:$B$501=A36)*Görüşmeler!$H$2:$H$501))=0,"",SUMPRODUCT(MAX((Görüşmeler!$B$2:$B$501=A36)*Görüşmeler!$H$2:$H$501)))))</f>
        <v/>
      </c>
      <c r="N36">
        <f>IF(A36="","",IF(OR(H36="Pasif",H36="Kaybedildi"),"",IF(AND(M36&lt;&gt;"",N(M36)&lt;=TODAY()),"Takip zamanı",IF(K36="","Hiç görüşülmedi",IF(L36&gt;30,"30 günden uzun sessiz","")))))</f>
        <v/>
      </c>
    </row>
    <row r="37">
      <c r="D37" s="2" t="n"/>
      <c r="I37" s="3" t="n"/>
      <c r="J37" s="4" t="n"/>
      <c r="K37" s="3">
        <f>IF(A37="","",IF(COUNTIF(Görüşmeler!$B:$B,A37)=0,"",SUMPRODUCT(MAX((Görüşmeler!$B$2:$B$501=A37)*Görüşmeler!$A$2:$A$501))))</f>
        <v/>
      </c>
      <c r="L37" s="5">
        <f>IF(OR(A37="",K37=""),"",TODAY()-K37)</f>
        <v/>
      </c>
      <c r="M37" s="3">
        <f>IF(A37="","",IF(COUNTIF(Görüşmeler!$B:$B,A37)=0,"",IF(SUMPRODUCT(MAX((Görüşmeler!$B$2:$B$501=A37)*Görüşmeler!$H$2:$H$501))=0,"",SUMPRODUCT(MAX((Görüşmeler!$B$2:$B$501=A37)*Görüşmeler!$H$2:$H$501)))))</f>
        <v/>
      </c>
      <c r="N37">
        <f>IF(A37="","",IF(OR(H37="Pasif",H37="Kaybedildi"),"",IF(AND(M37&lt;&gt;"",N(M37)&lt;=TODAY()),"Takip zamanı",IF(K37="","Hiç görüşülmedi",IF(L37&gt;30,"30 günden uzun sessiz","")))))</f>
        <v/>
      </c>
    </row>
    <row r="38">
      <c r="D38" s="2" t="n"/>
      <c r="I38" s="3" t="n"/>
      <c r="J38" s="4" t="n"/>
      <c r="K38" s="3">
        <f>IF(A38="","",IF(COUNTIF(Görüşmeler!$B:$B,A38)=0,"",SUMPRODUCT(MAX((Görüşmeler!$B$2:$B$501=A38)*Görüşmeler!$A$2:$A$501))))</f>
        <v/>
      </c>
      <c r="L38" s="5">
        <f>IF(OR(A38="",K38=""),"",TODAY()-K38)</f>
        <v/>
      </c>
      <c r="M38" s="3">
        <f>IF(A38="","",IF(COUNTIF(Görüşmeler!$B:$B,A38)=0,"",IF(SUMPRODUCT(MAX((Görüşmeler!$B$2:$B$501=A38)*Görüşmeler!$H$2:$H$501))=0,"",SUMPRODUCT(MAX((Görüşmeler!$B$2:$B$501=A38)*Görüşmeler!$H$2:$H$501)))))</f>
        <v/>
      </c>
      <c r="N38">
        <f>IF(A38="","",IF(OR(H38="Pasif",H38="Kaybedildi"),"",IF(AND(M38&lt;&gt;"",N(M38)&lt;=TODAY()),"Takip zamanı",IF(K38="","Hiç görüşülmedi",IF(L38&gt;30,"30 günden uzun sessiz","")))))</f>
        <v/>
      </c>
    </row>
    <row r="39">
      <c r="D39" s="2" t="n"/>
      <c r="I39" s="3" t="n"/>
      <c r="J39" s="4" t="n"/>
      <c r="K39" s="3">
        <f>IF(A39="","",IF(COUNTIF(Görüşmeler!$B:$B,A39)=0,"",SUMPRODUCT(MAX((Görüşmeler!$B$2:$B$501=A39)*Görüşmeler!$A$2:$A$501))))</f>
        <v/>
      </c>
      <c r="L39" s="5">
        <f>IF(OR(A39="",K39=""),"",TODAY()-K39)</f>
        <v/>
      </c>
      <c r="M39" s="3">
        <f>IF(A39="","",IF(COUNTIF(Görüşmeler!$B:$B,A39)=0,"",IF(SUMPRODUCT(MAX((Görüşmeler!$B$2:$B$501=A39)*Görüşmeler!$H$2:$H$501))=0,"",SUMPRODUCT(MAX((Görüşmeler!$B$2:$B$501=A39)*Görüşmeler!$H$2:$H$501)))))</f>
        <v/>
      </c>
      <c r="N39">
        <f>IF(A39="","",IF(OR(H39="Pasif",H39="Kaybedildi"),"",IF(AND(M39&lt;&gt;"",N(M39)&lt;=TODAY()),"Takip zamanı",IF(K39="","Hiç görüşülmedi",IF(L39&gt;30,"30 günden uzun sessiz","")))))</f>
        <v/>
      </c>
    </row>
    <row r="40">
      <c r="D40" s="2" t="n"/>
      <c r="I40" s="3" t="n"/>
      <c r="J40" s="4" t="n"/>
      <c r="K40" s="3">
        <f>IF(A40="","",IF(COUNTIF(Görüşmeler!$B:$B,A40)=0,"",SUMPRODUCT(MAX((Görüşmeler!$B$2:$B$501=A40)*Görüşmeler!$A$2:$A$501))))</f>
        <v/>
      </c>
      <c r="L40" s="5">
        <f>IF(OR(A40="",K40=""),"",TODAY()-K40)</f>
        <v/>
      </c>
      <c r="M40" s="3">
        <f>IF(A40="","",IF(COUNTIF(Görüşmeler!$B:$B,A40)=0,"",IF(SUMPRODUCT(MAX((Görüşmeler!$B$2:$B$501=A40)*Görüşmeler!$H$2:$H$501))=0,"",SUMPRODUCT(MAX((Görüşmeler!$B$2:$B$501=A40)*Görüşmeler!$H$2:$H$501)))))</f>
        <v/>
      </c>
      <c r="N40">
        <f>IF(A40="","",IF(OR(H40="Pasif",H40="Kaybedildi"),"",IF(AND(M40&lt;&gt;"",N(M40)&lt;=TODAY()),"Takip zamanı",IF(K40="","Hiç görüşülmedi",IF(L40&gt;30,"30 günden uzun sessiz","")))))</f>
        <v/>
      </c>
    </row>
    <row r="41">
      <c r="D41" s="2" t="n"/>
      <c r="I41" s="3" t="n"/>
      <c r="J41" s="4" t="n"/>
      <c r="K41" s="3">
        <f>IF(A41="","",IF(COUNTIF(Görüşmeler!$B:$B,A41)=0,"",SUMPRODUCT(MAX((Görüşmeler!$B$2:$B$501=A41)*Görüşmeler!$A$2:$A$501))))</f>
        <v/>
      </c>
      <c r="L41" s="5">
        <f>IF(OR(A41="",K41=""),"",TODAY()-K41)</f>
        <v/>
      </c>
      <c r="M41" s="3">
        <f>IF(A41="","",IF(COUNTIF(Görüşmeler!$B:$B,A41)=0,"",IF(SUMPRODUCT(MAX((Görüşmeler!$B$2:$B$501=A41)*Görüşmeler!$H$2:$H$501))=0,"",SUMPRODUCT(MAX((Görüşmeler!$B$2:$B$501=A41)*Görüşmeler!$H$2:$H$501)))))</f>
        <v/>
      </c>
      <c r="N41">
        <f>IF(A41="","",IF(OR(H41="Pasif",H41="Kaybedildi"),"",IF(AND(M41&lt;&gt;"",N(M41)&lt;=TODAY()),"Takip zamanı",IF(K41="","Hiç görüşülmedi",IF(L41&gt;30,"30 günden uzun sessiz","")))))</f>
        <v/>
      </c>
    </row>
    <row r="42">
      <c r="D42" s="2" t="n"/>
      <c r="I42" s="3" t="n"/>
      <c r="J42" s="4" t="n"/>
      <c r="K42" s="3">
        <f>IF(A42="","",IF(COUNTIF(Görüşmeler!$B:$B,A42)=0,"",SUMPRODUCT(MAX((Görüşmeler!$B$2:$B$501=A42)*Görüşmeler!$A$2:$A$501))))</f>
        <v/>
      </c>
      <c r="L42" s="5">
        <f>IF(OR(A42="",K42=""),"",TODAY()-K42)</f>
        <v/>
      </c>
      <c r="M42" s="3">
        <f>IF(A42="","",IF(COUNTIF(Görüşmeler!$B:$B,A42)=0,"",IF(SUMPRODUCT(MAX((Görüşmeler!$B$2:$B$501=A42)*Görüşmeler!$H$2:$H$501))=0,"",SUMPRODUCT(MAX((Görüşmeler!$B$2:$B$501=A42)*Görüşmeler!$H$2:$H$501)))))</f>
        <v/>
      </c>
      <c r="N42">
        <f>IF(A42="","",IF(OR(H42="Pasif",H42="Kaybedildi"),"",IF(AND(M42&lt;&gt;"",N(M42)&lt;=TODAY()),"Takip zamanı",IF(K42="","Hiç görüşülmedi",IF(L42&gt;30,"30 günden uzun sessiz","")))))</f>
        <v/>
      </c>
    </row>
    <row r="43">
      <c r="D43" s="2" t="n"/>
      <c r="I43" s="3" t="n"/>
      <c r="J43" s="4" t="n"/>
      <c r="K43" s="3">
        <f>IF(A43="","",IF(COUNTIF(Görüşmeler!$B:$B,A43)=0,"",SUMPRODUCT(MAX((Görüşmeler!$B$2:$B$501=A43)*Görüşmeler!$A$2:$A$501))))</f>
        <v/>
      </c>
      <c r="L43" s="5">
        <f>IF(OR(A43="",K43=""),"",TODAY()-K43)</f>
        <v/>
      </c>
      <c r="M43" s="3">
        <f>IF(A43="","",IF(COUNTIF(Görüşmeler!$B:$B,A43)=0,"",IF(SUMPRODUCT(MAX((Görüşmeler!$B$2:$B$501=A43)*Görüşmeler!$H$2:$H$501))=0,"",SUMPRODUCT(MAX((Görüşmeler!$B$2:$B$501=A43)*Görüşmeler!$H$2:$H$501)))))</f>
        <v/>
      </c>
      <c r="N43">
        <f>IF(A43="","",IF(OR(H43="Pasif",H43="Kaybedildi"),"",IF(AND(M43&lt;&gt;"",N(M43)&lt;=TODAY()),"Takip zamanı",IF(K43="","Hiç görüşülmedi",IF(L43&gt;30,"30 günden uzun sessiz","")))))</f>
        <v/>
      </c>
    </row>
    <row r="44">
      <c r="D44" s="2" t="n"/>
      <c r="I44" s="3" t="n"/>
      <c r="J44" s="4" t="n"/>
      <c r="K44" s="3">
        <f>IF(A44="","",IF(COUNTIF(Görüşmeler!$B:$B,A44)=0,"",SUMPRODUCT(MAX((Görüşmeler!$B$2:$B$501=A44)*Görüşmeler!$A$2:$A$501))))</f>
        <v/>
      </c>
      <c r="L44" s="5">
        <f>IF(OR(A44="",K44=""),"",TODAY()-K44)</f>
        <v/>
      </c>
      <c r="M44" s="3">
        <f>IF(A44="","",IF(COUNTIF(Görüşmeler!$B:$B,A44)=0,"",IF(SUMPRODUCT(MAX((Görüşmeler!$B$2:$B$501=A44)*Görüşmeler!$H$2:$H$501))=0,"",SUMPRODUCT(MAX((Görüşmeler!$B$2:$B$501=A44)*Görüşmeler!$H$2:$H$501)))))</f>
        <v/>
      </c>
      <c r="N44">
        <f>IF(A44="","",IF(OR(H44="Pasif",H44="Kaybedildi"),"",IF(AND(M44&lt;&gt;"",N(M44)&lt;=TODAY()),"Takip zamanı",IF(K44="","Hiç görüşülmedi",IF(L44&gt;30,"30 günden uzun sessiz","")))))</f>
        <v/>
      </c>
    </row>
    <row r="45">
      <c r="D45" s="2" t="n"/>
      <c r="I45" s="3" t="n"/>
      <c r="J45" s="4" t="n"/>
      <c r="K45" s="3">
        <f>IF(A45="","",IF(COUNTIF(Görüşmeler!$B:$B,A45)=0,"",SUMPRODUCT(MAX((Görüşmeler!$B$2:$B$501=A45)*Görüşmeler!$A$2:$A$501))))</f>
        <v/>
      </c>
      <c r="L45" s="5">
        <f>IF(OR(A45="",K45=""),"",TODAY()-K45)</f>
        <v/>
      </c>
      <c r="M45" s="3">
        <f>IF(A45="","",IF(COUNTIF(Görüşmeler!$B:$B,A45)=0,"",IF(SUMPRODUCT(MAX((Görüşmeler!$B$2:$B$501=A45)*Görüşmeler!$H$2:$H$501))=0,"",SUMPRODUCT(MAX((Görüşmeler!$B$2:$B$501=A45)*Görüşmeler!$H$2:$H$501)))))</f>
        <v/>
      </c>
      <c r="N45">
        <f>IF(A45="","",IF(OR(H45="Pasif",H45="Kaybedildi"),"",IF(AND(M45&lt;&gt;"",N(M45)&lt;=TODAY()),"Takip zamanı",IF(K45="","Hiç görüşülmedi",IF(L45&gt;30,"30 günden uzun sessiz","")))))</f>
        <v/>
      </c>
    </row>
    <row r="46">
      <c r="D46" s="2" t="n"/>
      <c r="I46" s="3" t="n"/>
      <c r="J46" s="4" t="n"/>
      <c r="K46" s="3">
        <f>IF(A46="","",IF(COUNTIF(Görüşmeler!$B:$B,A46)=0,"",SUMPRODUCT(MAX((Görüşmeler!$B$2:$B$501=A46)*Görüşmeler!$A$2:$A$501))))</f>
        <v/>
      </c>
      <c r="L46" s="5">
        <f>IF(OR(A46="",K46=""),"",TODAY()-K46)</f>
        <v/>
      </c>
      <c r="M46" s="3">
        <f>IF(A46="","",IF(COUNTIF(Görüşmeler!$B:$B,A46)=0,"",IF(SUMPRODUCT(MAX((Görüşmeler!$B$2:$B$501=A46)*Görüşmeler!$H$2:$H$501))=0,"",SUMPRODUCT(MAX((Görüşmeler!$B$2:$B$501=A46)*Görüşmeler!$H$2:$H$501)))))</f>
        <v/>
      </c>
      <c r="N46">
        <f>IF(A46="","",IF(OR(H46="Pasif",H46="Kaybedildi"),"",IF(AND(M46&lt;&gt;"",N(M46)&lt;=TODAY()),"Takip zamanı",IF(K46="","Hiç görüşülmedi",IF(L46&gt;30,"30 günden uzun sessiz","")))))</f>
        <v/>
      </c>
    </row>
    <row r="47">
      <c r="D47" s="2" t="n"/>
      <c r="I47" s="3" t="n"/>
      <c r="J47" s="4" t="n"/>
      <c r="K47" s="3">
        <f>IF(A47="","",IF(COUNTIF(Görüşmeler!$B:$B,A47)=0,"",SUMPRODUCT(MAX((Görüşmeler!$B$2:$B$501=A47)*Görüşmeler!$A$2:$A$501))))</f>
        <v/>
      </c>
      <c r="L47" s="5">
        <f>IF(OR(A47="",K47=""),"",TODAY()-K47)</f>
        <v/>
      </c>
      <c r="M47" s="3">
        <f>IF(A47="","",IF(COUNTIF(Görüşmeler!$B:$B,A47)=0,"",IF(SUMPRODUCT(MAX((Görüşmeler!$B$2:$B$501=A47)*Görüşmeler!$H$2:$H$501))=0,"",SUMPRODUCT(MAX((Görüşmeler!$B$2:$B$501=A47)*Görüşmeler!$H$2:$H$501)))))</f>
        <v/>
      </c>
      <c r="N47">
        <f>IF(A47="","",IF(OR(H47="Pasif",H47="Kaybedildi"),"",IF(AND(M47&lt;&gt;"",N(M47)&lt;=TODAY()),"Takip zamanı",IF(K47="","Hiç görüşülmedi",IF(L47&gt;30,"30 günden uzun sessiz","")))))</f>
        <v/>
      </c>
    </row>
    <row r="48">
      <c r="D48" s="2" t="n"/>
      <c r="I48" s="3" t="n"/>
      <c r="J48" s="4" t="n"/>
      <c r="K48" s="3">
        <f>IF(A48="","",IF(COUNTIF(Görüşmeler!$B:$B,A48)=0,"",SUMPRODUCT(MAX((Görüşmeler!$B$2:$B$501=A48)*Görüşmeler!$A$2:$A$501))))</f>
        <v/>
      </c>
      <c r="L48" s="5">
        <f>IF(OR(A48="",K48=""),"",TODAY()-K48)</f>
        <v/>
      </c>
      <c r="M48" s="3">
        <f>IF(A48="","",IF(COUNTIF(Görüşmeler!$B:$B,A48)=0,"",IF(SUMPRODUCT(MAX((Görüşmeler!$B$2:$B$501=A48)*Görüşmeler!$H$2:$H$501))=0,"",SUMPRODUCT(MAX((Görüşmeler!$B$2:$B$501=A48)*Görüşmeler!$H$2:$H$501)))))</f>
        <v/>
      </c>
      <c r="N48">
        <f>IF(A48="","",IF(OR(H48="Pasif",H48="Kaybedildi"),"",IF(AND(M48&lt;&gt;"",N(M48)&lt;=TODAY()),"Takip zamanı",IF(K48="","Hiç görüşülmedi",IF(L48&gt;30,"30 günden uzun sessiz","")))))</f>
        <v/>
      </c>
    </row>
    <row r="49">
      <c r="D49" s="2" t="n"/>
      <c r="I49" s="3" t="n"/>
      <c r="J49" s="4" t="n"/>
      <c r="K49" s="3">
        <f>IF(A49="","",IF(COUNTIF(Görüşmeler!$B:$B,A49)=0,"",SUMPRODUCT(MAX((Görüşmeler!$B$2:$B$501=A49)*Görüşmeler!$A$2:$A$501))))</f>
        <v/>
      </c>
      <c r="L49" s="5">
        <f>IF(OR(A49="",K49=""),"",TODAY()-K49)</f>
        <v/>
      </c>
      <c r="M49" s="3">
        <f>IF(A49="","",IF(COUNTIF(Görüşmeler!$B:$B,A49)=0,"",IF(SUMPRODUCT(MAX((Görüşmeler!$B$2:$B$501=A49)*Görüşmeler!$H$2:$H$501))=0,"",SUMPRODUCT(MAX((Görüşmeler!$B$2:$B$501=A49)*Görüşmeler!$H$2:$H$501)))))</f>
        <v/>
      </c>
      <c r="N49">
        <f>IF(A49="","",IF(OR(H49="Pasif",H49="Kaybedildi"),"",IF(AND(M49&lt;&gt;"",N(M49)&lt;=TODAY()),"Takip zamanı",IF(K49="","Hiç görüşülmedi",IF(L49&gt;30,"30 günden uzun sessiz","")))))</f>
        <v/>
      </c>
    </row>
    <row r="50">
      <c r="D50" s="2" t="n"/>
      <c r="I50" s="3" t="n"/>
      <c r="J50" s="4" t="n"/>
      <c r="K50" s="3">
        <f>IF(A50="","",IF(COUNTIF(Görüşmeler!$B:$B,A50)=0,"",SUMPRODUCT(MAX((Görüşmeler!$B$2:$B$501=A50)*Görüşmeler!$A$2:$A$501))))</f>
        <v/>
      </c>
      <c r="L50" s="5">
        <f>IF(OR(A50="",K50=""),"",TODAY()-K50)</f>
        <v/>
      </c>
      <c r="M50" s="3">
        <f>IF(A50="","",IF(COUNTIF(Görüşmeler!$B:$B,A50)=0,"",IF(SUMPRODUCT(MAX((Görüşmeler!$B$2:$B$501=A50)*Görüşmeler!$H$2:$H$501))=0,"",SUMPRODUCT(MAX((Görüşmeler!$B$2:$B$501=A50)*Görüşmeler!$H$2:$H$501)))))</f>
        <v/>
      </c>
      <c r="N50">
        <f>IF(A50="","",IF(OR(H50="Pasif",H50="Kaybedildi"),"",IF(AND(M50&lt;&gt;"",N(M50)&lt;=TODAY()),"Takip zamanı",IF(K50="","Hiç görüşülmedi",IF(L50&gt;30,"30 günden uzun sessiz","")))))</f>
        <v/>
      </c>
    </row>
    <row r="51">
      <c r="D51" s="2" t="n"/>
      <c r="I51" s="3" t="n"/>
      <c r="J51" s="4" t="n"/>
      <c r="K51" s="3">
        <f>IF(A51="","",IF(COUNTIF(Görüşmeler!$B:$B,A51)=0,"",SUMPRODUCT(MAX((Görüşmeler!$B$2:$B$501=A51)*Görüşmeler!$A$2:$A$501))))</f>
        <v/>
      </c>
      <c r="L51" s="5">
        <f>IF(OR(A51="",K51=""),"",TODAY()-K51)</f>
        <v/>
      </c>
      <c r="M51" s="3">
        <f>IF(A51="","",IF(COUNTIF(Görüşmeler!$B:$B,A51)=0,"",IF(SUMPRODUCT(MAX((Görüşmeler!$B$2:$B$501=A51)*Görüşmeler!$H$2:$H$501))=0,"",SUMPRODUCT(MAX((Görüşmeler!$B$2:$B$501=A51)*Görüşmeler!$H$2:$H$501)))))</f>
        <v/>
      </c>
      <c r="N51">
        <f>IF(A51="","",IF(OR(H51="Pasif",H51="Kaybedildi"),"",IF(AND(M51&lt;&gt;"",N(M51)&lt;=TODAY()),"Takip zamanı",IF(K51="","Hiç görüşülmedi",IF(L51&gt;30,"30 günden uzun sessiz","")))))</f>
        <v/>
      </c>
    </row>
    <row r="52">
      <c r="D52" s="2" t="n"/>
      <c r="I52" s="3" t="n"/>
      <c r="J52" s="4" t="n"/>
      <c r="K52" s="3">
        <f>IF(A52="","",IF(COUNTIF(Görüşmeler!$B:$B,A52)=0,"",SUMPRODUCT(MAX((Görüşmeler!$B$2:$B$501=A52)*Görüşmeler!$A$2:$A$501))))</f>
        <v/>
      </c>
      <c r="L52" s="5">
        <f>IF(OR(A52="",K52=""),"",TODAY()-K52)</f>
        <v/>
      </c>
      <c r="M52" s="3">
        <f>IF(A52="","",IF(COUNTIF(Görüşmeler!$B:$B,A52)=0,"",IF(SUMPRODUCT(MAX((Görüşmeler!$B$2:$B$501=A52)*Görüşmeler!$H$2:$H$501))=0,"",SUMPRODUCT(MAX((Görüşmeler!$B$2:$B$501=A52)*Görüşmeler!$H$2:$H$501)))))</f>
        <v/>
      </c>
      <c r="N52">
        <f>IF(A52="","",IF(OR(H52="Pasif",H52="Kaybedildi"),"",IF(AND(M52&lt;&gt;"",N(M52)&lt;=TODAY()),"Takip zamanı",IF(K52="","Hiç görüşülmedi",IF(L52&gt;30,"30 günden uzun sessiz","")))))</f>
        <v/>
      </c>
    </row>
    <row r="53">
      <c r="D53" s="2" t="n"/>
      <c r="I53" s="3" t="n"/>
      <c r="J53" s="4" t="n"/>
      <c r="K53" s="3">
        <f>IF(A53="","",IF(COUNTIF(Görüşmeler!$B:$B,A53)=0,"",SUMPRODUCT(MAX((Görüşmeler!$B$2:$B$501=A53)*Görüşmeler!$A$2:$A$501))))</f>
        <v/>
      </c>
      <c r="L53" s="5">
        <f>IF(OR(A53="",K53=""),"",TODAY()-K53)</f>
        <v/>
      </c>
      <c r="M53" s="3">
        <f>IF(A53="","",IF(COUNTIF(Görüşmeler!$B:$B,A53)=0,"",IF(SUMPRODUCT(MAX((Görüşmeler!$B$2:$B$501=A53)*Görüşmeler!$H$2:$H$501))=0,"",SUMPRODUCT(MAX((Görüşmeler!$B$2:$B$501=A53)*Görüşmeler!$H$2:$H$501)))))</f>
        <v/>
      </c>
      <c r="N53">
        <f>IF(A53="","",IF(OR(H53="Pasif",H53="Kaybedildi"),"",IF(AND(M53&lt;&gt;"",N(M53)&lt;=TODAY()),"Takip zamanı",IF(K53="","Hiç görüşülmedi",IF(L53&gt;30,"30 günden uzun sessiz","")))))</f>
        <v/>
      </c>
    </row>
    <row r="54">
      <c r="D54" s="2" t="n"/>
      <c r="I54" s="3" t="n"/>
      <c r="J54" s="4" t="n"/>
      <c r="K54" s="3">
        <f>IF(A54="","",IF(COUNTIF(Görüşmeler!$B:$B,A54)=0,"",SUMPRODUCT(MAX((Görüşmeler!$B$2:$B$501=A54)*Görüşmeler!$A$2:$A$501))))</f>
        <v/>
      </c>
      <c r="L54" s="5">
        <f>IF(OR(A54="",K54=""),"",TODAY()-K54)</f>
        <v/>
      </c>
      <c r="M54" s="3">
        <f>IF(A54="","",IF(COUNTIF(Görüşmeler!$B:$B,A54)=0,"",IF(SUMPRODUCT(MAX((Görüşmeler!$B$2:$B$501=A54)*Görüşmeler!$H$2:$H$501))=0,"",SUMPRODUCT(MAX((Görüşmeler!$B$2:$B$501=A54)*Görüşmeler!$H$2:$H$501)))))</f>
        <v/>
      </c>
      <c r="N54">
        <f>IF(A54="","",IF(OR(H54="Pasif",H54="Kaybedildi"),"",IF(AND(M54&lt;&gt;"",N(M54)&lt;=TODAY()),"Takip zamanı",IF(K54="","Hiç görüşülmedi",IF(L54&gt;30,"30 günden uzun sessiz","")))))</f>
        <v/>
      </c>
    </row>
    <row r="55">
      <c r="D55" s="2" t="n"/>
      <c r="I55" s="3" t="n"/>
      <c r="J55" s="4" t="n"/>
      <c r="K55" s="3">
        <f>IF(A55="","",IF(COUNTIF(Görüşmeler!$B:$B,A55)=0,"",SUMPRODUCT(MAX((Görüşmeler!$B$2:$B$501=A55)*Görüşmeler!$A$2:$A$501))))</f>
        <v/>
      </c>
      <c r="L55" s="5">
        <f>IF(OR(A55="",K55=""),"",TODAY()-K55)</f>
        <v/>
      </c>
      <c r="M55" s="3">
        <f>IF(A55="","",IF(COUNTIF(Görüşmeler!$B:$B,A55)=0,"",IF(SUMPRODUCT(MAX((Görüşmeler!$B$2:$B$501=A55)*Görüşmeler!$H$2:$H$501))=0,"",SUMPRODUCT(MAX((Görüşmeler!$B$2:$B$501=A55)*Görüşmeler!$H$2:$H$501)))))</f>
        <v/>
      </c>
      <c r="N55">
        <f>IF(A55="","",IF(OR(H55="Pasif",H55="Kaybedildi"),"",IF(AND(M55&lt;&gt;"",N(M55)&lt;=TODAY()),"Takip zamanı",IF(K55="","Hiç görüşülmedi",IF(L55&gt;30,"30 günden uzun sessiz","")))))</f>
        <v/>
      </c>
    </row>
    <row r="56">
      <c r="D56" s="2" t="n"/>
      <c r="I56" s="3" t="n"/>
      <c r="J56" s="4" t="n"/>
      <c r="K56" s="3">
        <f>IF(A56="","",IF(COUNTIF(Görüşmeler!$B:$B,A56)=0,"",SUMPRODUCT(MAX((Görüşmeler!$B$2:$B$501=A56)*Görüşmeler!$A$2:$A$501))))</f>
        <v/>
      </c>
      <c r="L56" s="5">
        <f>IF(OR(A56="",K56=""),"",TODAY()-K56)</f>
        <v/>
      </c>
      <c r="M56" s="3">
        <f>IF(A56="","",IF(COUNTIF(Görüşmeler!$B:$B,A56)=0,"",IF(SUMPRODUCT(MAX((Görüşmeler!$B$2:$B$501=A56)*Görüşmeler!$H$2:$H$501))=0,"",SUMPRODUCT(MAX((Görüşmeler!$B$2:$B$501=A56)*Görüşmeler!$H$2:$H$501)))))</f>
        <v/>
      </c>
      <c r="N56">
        <f>IF(A56="","",IF(OR(H56="Pasif",H56="Kaybedildi"),"",IF(AND(M56&lt;&gt;"",N(M56)&lt;=TODAY()),"Takip zamanı",IF(K56="","Hiç görüşülmedi",IF(L56&gt;30,"30 günden uzun sessiz","")))))</f>
        <v/>
      </c>
    </row>
    <row r="57">
      <c r="D57" s="2" t="n"/>
      <c r="I57" s="3" t="n"/>
      <c r="J57" s="4" t="n"/>
      <c r="K57" s="3">
        <f>IF(A57="","",IF(COUNTIF(Görüşmeler!$B:$B,A57)=0,"",SUMPRODUCT(MAX((Görüşmeler!$B$2:$B$501=A57)*Görüşmeler!$A$2:$A$501))))</f>
        <v/>
      </c>
      <c r="L57" s="5">
        <f>IF(OR(A57="",K57=""),"",TODAY()-K57)</f>
        <v/>
      </c>
      <c r="M57" s="3">
        <f>IF(A57="","",IF(COUNTIF(Görüşmeler!$B:$B,A57)=0,"",IF(SUMPRODUCT(MAX((Görüşmeler!$B$2:$B$501=A57)*Görüşmeler!$H$2:$H$501))=0,"",SUMPRODUCT(MAX((Görüşmeler!$B$2:$B$501=A57)*Görüşmeler!$H$2:$H$501)))))</f>
        <v/>
      </c>
      <c r="N57">
        <f>IF(A57="","",IF(OR(H57="Pasif",H57="Kaybedildi"),"",IF(AND(M57&lt;&gt;"",N(M57)&lt;=TODAY()),"Takip zamanı",IF(K57="","Hiç görüşülmedi",IF(L57&gt;30,"30 günden uzun sessiz","")))))</f>
        <v/>
      </c>
    </row>
    <row r="58">
      <c r="D58" s="2" t="n"/>
      <c r="I58" s="3" t="n"/>
      <c r="J58" s="4" t="n"/>
      <c r="K58" s="3">
        <f>IF(A58="","",IF(COUNTIF(Görüşmeler!$B:$B,A58)=0,"",SUMPRODUCT(MAX((Görüşmeler!$B$2:$B$501=A58)*Görüşmeler!$A$2:$A$501))))</f>
        <v/>
      </c>
      <c r="L58" s="5">
        <f>IF(OR(A58="",K58=""),"",TODAY()-K58)</f>
        <v/>
      </c>
      <c r="M58" s="3">
        <f>IF(A58="","",IF(COUNTIF(Görüşmeler!$B:$B,A58)=0,"",IF(SUMPRODUCT(MAX((Görüşmeler!$B$2:$B$501=A58)*Görüşmeler!$H$2:$H$501))=0,"",SUMPRODUCT(MAX((Görüşmeler!$B$2:$B$501=A58)*Görüşmeler!$H$2:$H$501)))))</f>
        <v/>
      </c>
      <c r="N58">
        <f>IF(A58="","",IF(OR(H58="Pasif",H58="Kaybedildi"),"",IF(AND(M58&lt;&gt;"",N(M58)&lt;=TODAY()),"Takip zamanı",IF(K58="","Hiç görüşülmedi",IF(L58&gt;30,"30 günden uzun sessiz","")))))</f>
        <v/>
      </c>
    </row>
    <row r="59">
      <c r="D59" s="2" t="n"/>
      <c r="I59" s="3" t="n"/>
      <c r="J59" s="4" t="n"/>
      <c r="K59" s="3">
        <f>IF(A59="","",IF(COUNTIF(Görüşmeler!$B:$B,A59)=0,"",SUMPRODUCT(MAX((Görüşmeler!$B$2:$B$501=A59)*Görüşmeler!$A$2:$A$501))))</f>
        <v/>
      </c>
      <c r="L59" s="5">
        <f>IF(OR(A59="",K59=""),"",TODAY()-K59)</f>
        <v/>
      </c>
      <c r="M59" s="3">
        <f>IF(A59="","",IF(COUNTIF(Görüşmeler!$B:$B,A59)=0,"",IF(SUMPRODUCT(MAX((Görüşmeler!$B$2:$B$501=A59)*Görüşmeler!$H$2:$H$501))=0,"",SUMPRODUCT(MAX((Görüşmeler!$B$2:$B$501=A59)*Görüşmeler!$H$2:$H$501)))))</f>
        <v/>
      </c>
      <c r="N59">
        <f>IF(A59="","",IF(OR(H59="Pasif",H59="Kaybedildi"),"",IF(AND(M59&lt;&gt;"",N(M59)&lt;=TODAY()),"Takip zamanı",IF(K59="","Hiç görüşülmedi",IF(L59&gt;30,"30 günden uzun sessiz","")))))</f>
        <v/>
      </c>
    </row>
    <row r="60">
      <c r="D60" s="2" t="n"/>
      <c r="I60" s="3" t="n"/>
      <c r="J60" s="4" t="n"/>
      <c r="K60" s="3">
        <f>IF(A60="","",IF(COUNTIF(Görüşmeler!$B:$B,A60)=0,"",SUMPRODUCT(MAX((Görüşmeler!$B$2:$B$501=A60)*Görüşmeler!$A$2:$A$501))))</f>
        <v/>
      </c>
      <c r="L60" s="5">
        <f>IF(OR(A60="",K60=""),"",TODAY()-K60)</f>
        <v/>
      </c>
      <c r="M60" s="3">
        <f>IF(A60="","",IF(COUNTIF(Görüşmeler!$B:$B,A60)=0,"",IF(SUMPRODUCT(MAX((Görüşmeler!$B$2:$B$501=A60)*Görüşmeler!$H$2:$H$501))=0,"",SUMPRODUCT(MAX((Görüşmeler!$B$2:$B$501=A60)*Görüşmeler!$H$2:$H$501)))))</f>
        <v/>
      </c>
      <c r="N60">
        <f>IF(A60="","",IF(OR(H60="Pasif",H60="Kaybedildi"),"",IF(AND(M60&lt;&gt;"",N(M60)&lt;=TODAY()),"Takip zamanı",IF(K60="","Hiç görüşülmedi",IF(L60&gt;30,"30 günden uzun sessiz","")))))</f>
        <v/>
      </c>
    </row>
    <row r="61">
      <c r="D61" s="2" t="n"/>
      <c r="I61" s="3" t="n"/>
      <c r="J61" s="4" t="n"/>
      <c r="K61" s="3">
        <f>IF(A61="","",IF(COUNTIF(Görüşmeler!$B:$B,A61)=0,"",SUMPRODUCT(MAX((Görüşmeler!$B$2:$B$501=A61)*Görüşmeler!$A$2:$A$501))))</f>
        <v/>
      </c>
      <c r="L61" s="5">
        <f>IF(OR(A61="",K61=""),"",TODAY()-K61)</f>
        <v/>
      </c>
      <c r="M61" s="3">
        <f>IF(A61="","",IF(COUNTIF(Görüşmeler!$B:$B,A61)=0,"",IF(SUMPRODUCT(MAX((Görüşmeler!$B$2:$B$501=A61)*Görüşmeler!$H$2:$H$501))=0,"",SUMPRODUCT(MAX((Görüşmeler!$B$2:$B$501=A61)*Görüşmeler!$H$2:$H$501)))))</f>
        <v/>
      </c>
      <c r="N61">
        <f>IF(A61="","",IF(OR(H61="Pasif",H61="Kaybedildi"),"",IF(AND(M61&lt;&gt;"",N(M61)&lt;=TODAY()),"Takip zamanı",IF(K61="","Hiç görüşülmedi",IF(L61&gt;30,"30 günden uzun sessiz","")))))</f>
        <v/>
      </c>
    </row>
    <row r="62">
      <c r="D62" s="2" t="n"/>
      <c r="I62" s="3" t="n"/>
      <c r="J62" s="4" t="n"/>
      <c r="K62" s="3">
        <f>IF(A62="","",IF(COUNTIF(Görüşmeler!$B:$B,A62)=0,"",SUMPRODUCT(MAX((Görüşmeler!$B$2:$B$501=A62)*Görüşmeler!$A$2:$A$501))))</f>
        <v/>
      </c>
      <c r="L62" s="5">
        <f>IF(OR(A62="",K62=""),"",TODAY()-K62)</f>
        <v/>
      </c>
      <c r="M62" s="3">
        <f>IF(A62="","",IF(COUNTIF(Görüşmeler!$B:$B,A62)=0,"",IF(SUMPRODUCT(MAX((Görüşmeler!$B$2:$B$501=A62)*Görüşmeler!$H$2:$H$501))=0,"",SUMPRODUCT(MAX((Görüşmeler!$B$2:$B$501=A62)*Görüşmeler!$H$2:$H$501)))))</f>
        <v/>
      </c>
      <c r="N62">
        <f>IF(A62="","",IF(OR(H62="Pasif",H62="Kaybedildi"),"",IF(AND(M62&lt;&gt;"",N(M62)&lt;=TODAY()),"Takip zamanı",IF(K62="","Hiç görüşülmedi",IF(L62&gt;30,"30 günden uzun sessiz","")))))</f>
        <v/>
      </c>
    </row>
    <row r="63">
      <c r="D63" s="2" t="n"/>
      <c r="I63" s="3" t="n"/>
      <c r="J63" s="4" t="n"/>
      <c r="K63" s="3">
        <f>IF(A63="","",IF(COUNTIF(Görüşmeler!$B:$B,A63)=0,"",SUMPRODUCT(MAX((Görüşmeler!$B$2:$B$501=A63)*Görüşmeler!$A$2:$A$501))))</f>
        <v/>
      </c>
      <c r="L63" s="5">
        <f>IF(OR(A63="",K63=""),"",TODAY()-K63)</f>
        <v/>
      </c>
      <c r="M63" s="3">
        <f>IF(A63="","",IF(COUNTIF(Görüşmeler!$B:$B,A63)=0,"",IF(SUMPRODUCT(MAX((Görüşmeler!$B$2:$B$501=A63)*Görüşmeler!$H$2:$H$501))=0,"",SUMPRODUCT(MAX((Görüşmeler!$B$2:$B$501=A63)*Görüşmeler!$H$2:$H$501)))))</f>
        <v/>
      </c>
      <c r="N63">
        <f>IF(A63="","",IF(OR(H63="Pasif",H63="Kaybedildi"),"",IF(AND(M63&lt;&gt;"",N(M63)&lt;=TODAY()),"Takip zamanı",IF(K63="","Hiç görüşülmedi",IF(L63&gt;30,"30 günden uzun sessiz","")))))</f>
        <v/>
      </c>
    </row>
    <row r="64">
      <c r="D64" s="2" t="n"/>
      <c r="I64" s="3" t="n"/>
      <c r="J64" s="4" t="n"/>
      <c r="K64" s="3">
        <f>IF(A64="","",IF(COUNTIF(Görüşmeler!$B:$B,A64)=0,"",SUMPRODUCT(MAX((Görüşmeler!$B$2:$B$501=A64)*Görüşmeler!$A$2:$A$501))))</f>
        <v/>
      </c>
      <c r="L64" s="5">
        <f>IF(OR(A64="",K64=""),"",TODAY()-K64)</f>
        <v/>
      </c>
      <c r="M64" s="3">
        <f>IF(A64="","",IF(COUNTIF(Görüşmeler!$B:$B,A64)=0,"",IF(SUMPRODUCT(MAX((Görüşmeler!$B$2:$B$501=A64)*Görüşmeler!$H$2:$H$501))=0,"",SUMPRODUCT(MAX((Görüşmeler!$B$2:$B$501=A64)*Görüşmeler!$H$2:$H$501)))))</f>
        <v/>
      </c>
      <c r="N64">
        <f>IF(A64="","",IF(OR(H64="Pasif",H64="Kaybedildi"),"",IF(AND(M64&lt;&gt;"",N(M64)&lt;=TODAY()),"Takip zamanı",IF(K64="","Hiç görüşülmedi",IF(L64&gt;30,"30 günden uzun sessiz","")))))</f>
        <v/>
      </c>
    </row>
    <row r="65">
      <c r="D65" s="2" t="n"/>
      <c r="I65" s="3" t="n"/>
      <c r="J65" s="4" t="n"/>
      <c r="K65" s="3">
        <f>IF(A65="","",IF(COUNTIF(Görüşmeler!$B:$B,A65)=0,"",SUMPRODUCT(MAX((Görüşmeler!$B$2:$B$501=A65)*Görüşmeler!$A$2:$A$501))))</f>
        <v/>
      </c>
      <c r="L65" s="5">
        <f>IF(OR(A65="",K65=""),"",TODAY()-K65)</f>
        <v/>
      </c>
      <c r="M65" s="3">
        <f>IF(A65="","",IF(COUNTIF(Görüşmeler!$B:$B,A65)=0,"",IF(SUMPRODUCT(MAX((Görüşmeler!$B$2:$B$501=A65)*Görüşmeler!$H$2:$H$501))=0,"",SUMPRODUCT(MAX((Görüşmeler!$B$2:$B$501=A65)*Görüşmeler!$H$2:$H$501)))))</f>
        <v/>
      </c>
      <c r="N65">
        <f>IF(A65="","",IF(OR(H65="Pasif",H65="Kaybedildi"),"",IF(AND(M65&lt;&gt;"",N(M65)&lt;=TODAY()),"Takip zamanı",IF(K65="","Hiç görüşülmedi",IF(L65&gt;30,"30 günden uzun sessiz","")))))</f>
        <v/>
      </c>
    </row>
    <row r="66">
      <c r="D66" s="2" t="n"/>
      <c r="I66" s="3" t="n"/>
      <c r="J66" s="4" t="n"/>
      <c r="K66" s="3">
        <f>IF(A66="","",IF(COUNTIF(Görüşmeler!$B:$B,A66)=0,"",SUMPRODUCT(MAX((Görüşmeler!$B$2:$B$501=A66)*Görüşmeler!$A$2:$A$501))))</f>
        <v/>
      </c>
      <c r="L66" s="5">
        <f>IF(OR(A66="",K66=""),"",TODAY()-K66)</f>
        <v/>
      </c>
      <c r="M66" s="3">
        <f>IF(A66="","",IF(COUNTIF(Görüşmeler!$B:$B,A66)=0,"",IF(SUMPRODUCT(MAX((Görüşmeler!$B$2:$B$501=A66)*Görüşmeler!$H$2:$H$501))=0,"",SUMPRODUCT(MAX((Görüşmeler!$B$2:$B$501=A66)*Görüşmeler!$H$2:$H$501)))))</f>
        <v/>
      </c>
      <c r="N66">
        <f>IF(A66="","",IF(OR(H66="Pasif",H66="Kaybedildi"),"",IF(AND(M66&lt;&gt;"",N(M66)&lt;=TODAY()),"Takip zamanı",IF(K66="","Hiç görüşülmedi",IF(L66&gt;30,"30 günden uzun sessiz","")))))</f>
        <v/>
      </c>
    </row>
    <row r="67">
      <c r="D67" s="2" t="n"/>
      <c r="I67" s="3" t="n"/>
      <c r="J67" s="4" t="n"/>
      <c r="K67" s="3">
        <f>IF(A67="","",IF(COUNTIF(Görüşmeler!$B:$B,A67)=0,"",SUMPRODUCT(MAX((Görüşmeler!$B$2:$B$501=A67)*Görüşmeler!$A$2:$A$501))))</f>
        <v/>
      </c>
      <c r="L67" s="5">
        <f>IF(OR(A67="",K67=""),"",TODAY()-K67)</f>
        <v/>
      </c>
      <c r="M67" s="3">
        <f>IF(A67="","",IF(COUNTIF(Görüşmeler!$B:$B,A67)=0,"",IF(SUMPRODUCT(MAX((Görüşmeler!$B$2:$B$501=A67)*Görüşmeler!$H$2:$H$501))=0,"",SUMPRODUCT(MAX((Görüşmeler!$B$2:$B$501=A67)*Görüşmeler!$H$2:$H$501)))))</f>
        <v/>
      </c>
      <c r="N67">
        <f>IF(A67="","",IF(OR(H67="Pasif",H67="Kaybedildi"),"",IF(AND(M67&lt;&gt;"",N(M67)&lt;=TODAY()),"Takip zamanı",IF(K67="","Hiç görüşülmedi",IF(L67&gt;30,"30 günden uzun sessiz","")))))</f>
        <v/>
      </c>
    </row>
    <row r="68">
      <c r="D68" s="2" t="n"/>
      <c r="I68" s="3" t="n"/>
      <c r="J68" s="4" t="n"/>
      <c r="K68" s="3">
        <f>IF(A68="","",IF(COUNTIF(Görüşmeler!$B:$B,A68)=0,"",SUMPRODUCT(MAX((Görüşmeler!$B$2:$B$501=A68)*Görüşmeler!$A$2:$A$501))))</f>
        <v/>
      </c>
      <c r="L68" s="5">
        <f>IF(OR(A68="",K68=""),"",TODAY()-K68)</f>
        <v/>
      </c>
      <c r="M68" s="3">
        <f>IF(A68="","",IF(COUNTIF(Görüşmeler!$B:$B,A68)=0,"",IF(SUMPRODUCT(MAX((Görüşmeler!$B$2:$B$501=A68)*Görüşmeler!$H$2:$H$501))=0,"",SUMPRODUCT(MAX((Görüşmeler!$B$2:$B$501=A68)*Görüşmeler!$H$2:$H$501)))))</f>
        <v/>
      </c>
      <c r="N68">
        <f>IF(A68="","",IF(OR(H68="Pasif",H68="Kaybedildi"),"",IF(AND(M68&lt;&gt;"",N(M68)&lt;=TODAY()),"Takip zamanı",IF(K68="","Hiç görüşülmedi",IF(L68&gt;30,"30 günden uzun sessiz","")))))</f>
        <v/>
      </c>
    </row>
    <row r="69">
      <c r="D69" s="2" t="n"/>
      <c r="I69" s="3" t="n"/>
      <c r="J69" s="4" t="n"/>
      <c r="K69" s="3">
        <f>IF(A69="","",IF(COUNTIF(Görüşmeler!$B:$B,A69)=0,"",SUMPRODUCT(MAX((Görüşmeler!$B$2:$B$501=A69)*Görüşmeler!$A$2:$A$501))))</f>
        <v/>
      </c>
      <c r="L69" s="5">
        <f>IF(OR(A69="",K69=""),"",TODAY()-K69)</f>
        <v/>
      </c>
      <c r="M69" s="3">
        <f>IF(A69="","",IF(COUNTIF(Görüşmeler!$B:$B,A69)=0,"",IF(SUMPRODUCT(MAX((Görüşmeler!$B$2:$B$501=A69)*Görüşmeler!$H$2:$H$501))=0,"",SUMPRODUCT(MAX((Görüşmeler!$B$2:$B$501=A69)*Görüşmeler!$H$2:$H$501)))))</f>
        <v/>
      </c>
      <c r="N69">
        <f>IF(A69="","",IF(OR(H69="Pasif",H69="Kaybedildi"),"",IF(AND(M69&lt;&gt;"",N(M69)&lt;=TODAY()),"Takip zamanı",IF(K69="","Hiç görüşülmedi",IF(L69&gt;30,"30 günden uzun sessiz","")))))</f>
        <v/>
      </c>
    </row>
    <row r="70">
      <c r="D70" s="2" t="n"/>
      <c r="I70" s="3" t="n"/>
      <c r="J70" s="4" t="n"/>
      <c r="K70" s="3">
        <f>IF(A70="","",IF(COUNTIF(Görüşmeler!$B:$B,A70)=0,"",SUMPRODUCT(MAX((Görüşmeler!$B$2:$B$501=A70)*Görüşmeler!$A$2:$A$501))))</f>
        <v/>
      </c>
      <c r="L70" s="5">
        <f>IF(OR(A70="",K70=""),"",TODAY()-K70)</f>
        <v/>
      </c>
      <c r="M70" s="3">
        <f>IF(A70="","",IF(COUNTIF(Görüşmeler!$B:$B,A70)=0,"",IF(SUMPRODUCT(MAX((Görüşmeler!$B$2:$B$501=A70)*Görüşmeler!$H$2:$H$501))=0,"",SUMPRODUCT(MAX((Görüşmeler!$B$2:$B$501=A70)*Görüşmeler!$H$2:$H$501)))))</f>
        <v/>
      </c>
      <c r="N70">
        <f>IF(A70="","",IF(OR(H70="Pasif",H70="Kaybedildi"),"",IF(AND(M70&lt;&gt;"",N(M70)&lt;=TODAY()),"Takip zamanı",IF(K70="","Hiç görüşülmedi",IF(L70&gt;30,"30 günden uzun sessiz","")))))</f>
        <v/>
      </c>
    </row>
    <row r="71">
      <c r="D71" s="2" t="n"/>
      <c r="I71" s="3" t="n"/>
      <c r="J71" s="4" t="n"/>
      <c r="K71" s="3">
        <f>IF(A71="","",IF(COUNTIF(Görüşmeler!$B:$B,A71)=0,"",SUMPRODUCT(MAX((Görüşmeler!$B$2:$B$501=A71)*Görüşmeler!$A$2:$A$501))))</f>
        <v/>
      </c>
      <c r="L71" s="5">
        <f>IF(OR(A71="",K71=""),"",TODAY()-K71)</f>
        <v/>
      </c>
      <c r="M71" s="3">
        <f>IF(A71="","",IF(COUNTIF(Görüşmeler!$B:$B,A71)=0,"",IF(SUMPRODUCT(MAX((Görüşmeler!$B$2:$B$501=A71)*Görüşmeler!$H$2:$H$501))=0,"",SUMPRODUCT(MAX((Görüşmeler!$B$2:$B$501=A71)*Görüşmeler!$H$2:$H$501)))))</f>
        <v/>
      </c>
      <c r="N71">
        <f>IF(A71="","",IF(OR(H71="Pasif",H71="Kaybedildi"),"",IF(AND(M71&lt;&gt;"",N(M71)&lt;=TODAY()),"Takip zamanı",IF(K71="","Hiç görüşülmedi",IF(L71&gt;30,"30 günden uzun sessiz","")))))</f>
        <v/>
      </c>
    </row>
    <row r="72">
      <c r="D72" s="2" t="n"/>
      <c r="I72" s="3" t="n"/>
      <c r="J72" s="4" t="n"/>
      <c r="K72" s="3">
        <f>IF(A72="","",IF(COUNTIF(Görüşmeler!$B:$B,A72)=0,"",SUMPRODUCT(MAX((Görüşmeler!$B$2:$B$501=A72)*Görüşmeler!$A$2:$A$501))))</f>
        <v/>
      </c>
      <c r="L72" s="5">
        <f>IF(OR(A72="",K72=""),"",TODAY()-K72)</f>
        <v/>
      </c>
      <c r="M72" s="3">
        <f>IF(A72="","",IF(COUNTIF(Görüşmeler!$B:$B,A72)=0,"",IF(SUMPRODUCT(MAX((Görüşmeler!$B$2:$B$501=A72)*Görüşmeler!$H$2:$H$501))=0,"",SUMPRODUCT(MAX((Görüşmeler!$B$2:$B$501=A72)*Görüşmeler!$H$2:$H$501)))))</f>
        <v/>
      </c>
      <c r="N72">
        <f>IF(A72="","",IF(OR(H72="Pasif",H72="Kaybedildi"),"",IF(AND(M72&lt;&gt;"",N(M72)&lt;=TODAY()),"Takip zamanı",IF(K72="","Hiç görüşülmedi",IF(L72&gt;30,"30 günden uzun sessiz","")))))</f>
        <v/>
      </c>
    </row>
    <row r="73">
      <c r="D73" s="2" t="n"/>
      <c r="I73" s="3" t="n"/>
      <c r="J73" s="4" t="n"/>
      <c r="K73" s="3">
        <f>IF(A73="","",IF(COUNTIF(Görüşmeler!$B:$B,A73)=0,"",SUMPRODUCT(MAX((Görüşmeler!$B$2:$B$501=A73)*Görüşmeler!$A$2:$A$501))))</f>
        <v/>
      </c>
      <c r="L73" s="5">
        <f>IF(OR(A73="",K73=""),"",TODAY()-K73)</f>
        <v/>
      </c>
      <c r="M73" s="3">
        <f>IF(A73="","",IF(COUNTIF(Görüşmeler!$B:$B,A73)=0,"",IF(SUMPRODUCT(MAX((Görüşmeler!$B$2:$B$501=A73)*Görüşmeler!$H$2:$H$501))=0,"",SUMPRODUCT(MAX((Görüşmeler!$B$2:$B$501=A73)*Görüşmeler!$H$2:$H$501)))))</f>
        <v/>
      </c>
      <c r="N73">
        <f>IF(A73="","",IF(OR(H73="Pasif",H73="Kaybedildi"),"",IF(AND(M73&lt;&gt;"",N(M73)&lt;=TODAY()),"Takip zamanı",IF(K73="","Hiç görüşülmedi",IF(L73&gt;30,"30 günden uzun sessiz","")))))</f>
        <v/>
      </c>
    </row>
    <row r="74">
      <c r="D74" s="2" t="n"/>
      <c r="I74" s="3" t="n"/>
      <c r="J74" s="4" t="n"/>
      <c r="K74" s="3">
        <f>IF(A74="","",IF(COUNTIF(Görüşmeler!$B:$B,A74)=0,"",SUMPRODUCT(MAX((Görüşmeler!$B$2:$B$501=A74)*Görüşmeler!$A$2:$A$501))))</f>
        <v/>
      </c>
      <c r="L74" s="5">
        <f>IF(OR(A74="",K74=""),"",TODAY()-K74)</f>
        <v/>
      </c>
      <c r="M74" s="3">
        <f>IF(A74="","",IF(COUNTIF(Görüşmeler!$B:$B,A74)=0,"",IF(SUMPRODUCT(MAX((Görüşmeler!$B$2:$B$501=A74)*Görüşmeler!$H$2:$H$501))=0,"",SUMPRODUCT(MAX((Görüşmeler!$B$2:$B$501=A74)*Görüşmeler!$H$2:$H$501)))))</f>
        <v/>
      </c>
      <c r="N74">
        <f>IF(A74="","",IF(OR(H74="Pasif",H74="Kaybedildi"),"",IF(AND(M74&lt;&gt;"",N(M74)&lt;=TODAY()),"Takip zamanı",IF(K74="","Hiç görüşülmedi",IF(L74&gt;30,"30 günden uzun sessiz","")))))</f>
        <v/>
      </c>
    </row>
    <row r="75">
      <c r="D75" s="2" t="n"/>
      <c r="I75" s="3" t="n"/>
      <c r="J75" s="4" t="n"/>
      <c r="K75" s="3">
        <f>IF(A75="","",IF(COUNTIF(Görüşmeler!$B:$B,A75)=0,"",SUMPRODUCT(MAX((Görüşmeler!$B$2:$B$501=A75)*Görüşmeler!$A$2:$A$501))))</f>
        <v/>
      </c>
      <c r="L75" s="5">
        <f>IF(OR(A75="",K75=""),"",TODAY()-K75)</f>
        <v/>
      </c>
      <c r="M75" s="3">
        <f>IF(A75="","",IF(COUNTIF(Görüşmeler!$B:$B,A75)=0,"",IF(SUMPRODUCT(MAX((Görüşmeler!$B$2:$B$501=A75)*Görüşmeler!$H$2:$H$501))=0,"",SUMPRODUCT(MAX((Görüşmeler!$B$2:$B$501=A75)*Görüşmeler!$H$2:$H$501)))))</f>
        <v/>
      </c>
      <c r="N75">
        <f>IF(A75="","",IF(OR(H75="Pasif",H75="Kaybedildi"),"",IF(AND(M75&lt;&gt;"",N(M75)&lt;=TODAY()),"Takip zamanı",IF(K75="","Hiç görüşülmedi",IF(L75&gt;30,"30 günden uzun sessiz","")))))</f>
        <v/>
      </c>
    </row>
    <row r="76">
      <c r="D76" s="2" t="n"/>
      <c r="I76" s="3" t="n"/>
      <c r="J76" s="4" t="n"/>
      <c r="K76" s="3">
        <f>IF(A76="","",IF(COUNTIF(Görüşmeler!$B:$B,A76)=0,"",SUMPRODUCT(MAX((Görüşmeler!$B$2:$B$501=A76)*Görüşmeler!$A$2:$A$501))))</f>
        <v/>
      </c>
      <c r="L76" s="5">
        <f>IF(OR(A76="",K76=""),"",TODAY()-K76)</f>
        <v/>
      </c>
      <c r="M76" s="3">
        <f>IF(A76="","",IF(COUNTIF(Görüşmeler!$B:$B,A76)=0,"",IF(SUMPRODUCT(MAX((Görüşmeler!$B$2:$B$501=A76)*Görüşmeler!$H$2:$H$501))=0,"",SUMPRODUCT(MAX((Görüşmeler!$B$2:$B$501=A76)*Görüşmeler!$H$2:$H$501)))))</f>
        <v/>
      </c>
      <c r="N76">
        <f>IF(A76="","",IF(OR(H76="Pasif",H76="Kaybedildi"),"",IF(AND(M76&lt;&gt;"",N(M76)&lt;=TODAY()),"Takip zamanı",IF(K76="","Hiç görüşülmedi",IF(L76&gt;30,"30 günden uzun sessiz","")))))</f>
        <v/>
      </c>
    </row>
    <row r="77">
      <c r="D77" s="2" t="n"/>
      <c r="I77" s="3" t="n"/>
      <c r="J77" s="4" t="n"/>
      <c r="K77" s="3">
        <f>IF(A77="","",IF(COUNTIF(Görüşmeler!$B:$B,A77)=0,"",SUMPRODUCT(MAX((Görüşmeler!$B$2:$B$501=A77)*Görüşmeler!$A$2:$A$501))))</f>
        <v/>
      </c>
      <c r="L77" s="5">
        <f>IF(OR(A77="",K77=""),"",TODAY()-K77)</f>
        <v/>
      </c>
      <c r="M77" s="3">
        <f>IF(A77="","",IF(COUNTIF(Görüşmeler!$B:$B,A77)=0,"",IF(SUMPRODUCT(MAX((Görüşmeler!$B$2:$B$501=A77)*Görüşmeler!$H$2:$H$501))=0,"",SUMPRODUCT(MAX((Görüşmeler!$B$2:$B$501=A77)*Görüşmeler!$H$2:$H$501)))))</f>
        <v/>
      </c>
      <c r="N77">
        <f>IF(A77="","",IF(OR(H77="Pasif",H77="Kaybedildi"),"",IF(AND(M77&lt;&gt;"",N(M77)&lt;=TODAY()),"Takip zamanı",IF(K77="","Hiç görüşülmedi",IF(L77&gt;30,"30 günden uzun sessiz","")))))</f>
        <v/>
      </c>
    </row>
    <row r="78">
      <c r="D78" s="2" t="n"/>
      <c r="I78" s="3" t="n"/>
      <c r="J78" s="4" t="n"/>
      <c r="K78" s="3">
        <f>IF(A78="","",IF(COUNTIF(Görüşmeler!$B:$B,A78)=0,"",SUMPRODUCT(MAX((Görüşmeler!$B$2:$B$501=A78)*Görüşmeler!$A$2:$A$501))))</f>
        <v/>
      </c>
      <c r="L78" s="5">
        <f>IF(OR(A78="",K78=""),"",TODAY()-K78)</f>
        <v/>
      </c>
      <c r="M78" s="3">
        <f>IF(A78="","",IF(COUNTIF(Görüşmeler!$B:$B,A78)=0,"",IF(SUMPRODUCT(MAX((Görüşmeler!$B$2:$B$501=A78)*Görüşmeler!$H$2:$H$501))=0,"",SUMPRODUCT(MAX((Görüşmeler!$B$2:$B$501=A78)*Görüşmeler!$H$2:$H$501)))))</f>
        <v/>
      </c>
      <c r="N78">
        <f>IF(A78="","",IF(OR(H78="Pasif",H78="Kaybedildi"),"",IF(AND(M78&lt;&gt;"",N(M78)&lt;=TODAY()),"Takip zamanı",IF(K78="","Hiç görüşülmedi",IF(L78&gt;30,"30 günden uzun sessiz","")))))</f>
        <v/>
      </c>
    </row>
    <row r="79">
      <c r="D79" s="2" t="n"/>
      <c r="I79" s="3" t="n"/>
      <c r="J79" s="4" t="n"/>
      <c r="K79" s="3">
        <f>IF(A79="","",IF(COUNTIF(Görüşmeler!$B:$B,A79)=0,"",SUMPRODUCT(MAX((Görüşmeler!$B$2:$B$501=A79)*Görüşmeler!$A$2:$A$501))))</f>
        <v/>
      </c>
      <c r="L79" s="5">
        <f>IF(OR(A79="",K79=""),"",TODAY()-K79)</f>
        <v/>
      </c>
      <c r="M79" s="3">
        <f>IF(A79="","",IF(COUNTIF(Görüşmeler!$B:$B,A79)=0,"",IF(SUMPRODUCT(MAX((Görüşmeler!$B$2:$B$501=A79)*Görüşmeler!$H$2:$H$501))=0,"",SUMPRODUCT(MAX((Görüşmeler!$B$2:$B$501=A79)*Görüşmeler!$H$2:$H$501)))))</f>
        <v/>
      </c>
      <c r="N79">
        <f>IF(A79="","",IF(OR(H79="Pasif",H79="Kaybedildi"),"",IF(AND(M79&lt;&gt;"",N(M79)&lt;=TODAY()),"Takip zamanı",IF(K79="","Hiç görüşülmedi",IF(L79&gt;30,"30 günden uzun sessiz","")))))</f>
        <v/>
      </c>
    </row>
    <row r="80">
      <c r="D80" s="2" t="n"/>
      <c r="I80" s="3" t="n"/>
      <c r="J80" s="4" t="n"/>
      <c r="K80" s="3">
        <f>IF(A80="","",IF(COUNTIF(Görüşmeler!$B:$B,A80)=0,"",SUMPRODUCT(MAX((Görüşmeler!$B$2:$B$501=A80)*Görüşmeler!$A$2:$A$501))))</f>
        <v/>
      </c>
      <c r="L80" s="5">
        <f>IF(OR(A80="",K80=""),"",TODAY()-K80)</f>
        <v/>
      </c>
      <c r="M80" s="3">
        <f>IF(A80="","",IF(COUNTIF(Görüşmeler!$B:$B,A80)=0,"",IF(SUMPRODUCT(MAX((Görüşmeler!$B$2:$B$501=A80)*Görüşmeler!$H$2:$H$501))=0,"",SUMPRODUCT(MAX((Görüşmeler!$B$2:$B$501=A80)*Görüşmeler!$H$2:$H$501)))))</f>
        <v/>
      </c>
      <c r="N80">
        <f>IF(A80="","",IF(OR(H80="Pasif",H80="Kaybedildi"),"",IF(AND(M80&lt;&gt;"",N(M80)&lt;=TODAY()),"Takip zamanı",IF(K80="","Hiç görüşülmedi",IF(L80&gt;30,"30 günden uzun sessiz","")))))</f>
        <v/>
      </c>
    </row>
    <row r="81">
      <c r="D81" s="2" t="n"/>
      <c r="I81" s="3" t="n"/>
      <c r="J81" s="4" t="n"/>
      <c r="K81" s="3">
        <f>IF(A81="","",IF(COUNTIF(Görüşmeler!$B:$B,A81)=0,"",SUMPRODUCT(MAX((Görüşmeler!$B$2:$B$501=A81)*Görüşmeler!$A$2:$A$501))))</f>
        <v/>
      </c>
      <c r="L81" s="5">
        <f>IF(OR(A81="",K81=""),"",TODAY()-K81)</f>
        <v/>
      </c>
      <c r="M81" s="3">
        <f>IF(A81="","",IF(COUNTIF(Görüşmeler!$B:$B,A81)=0,"",IF(SUMPRODUCT(MAX((Görüşmeler!$B$2:$B$501=A81)*Görüşmeler!$H$2:$H$501))=0,"",SUMPRODUCT(MAX((Görüşmeler!$B$2:$B$501=A81)*Görüşmeler!$H$2:$H$501)))))</f>
        <v/>
      </c>
      <c r="N81">
        <f>IF(A81="","",IF(OR(H81="Pasif",H81="Kaybedildi"),"",IF(AND(M81&lt;&gt;"",N(M81)&lt;=TODAY()),"Takip zamanı",IF(K81="","Hiç görüşülmedi",IF(L81&gt;30,"30 günden uzun sessiz","")))))</f>
        <v/>
      </c>
    </row>
    <row r="82">
      <c r="D82" s="2" t="n"/>
      <c r="I82" s="3" t="n"/>
      <c r="J82" s="4" t="n"/>
      <c r="K82" s="3">
        <f>IF(A82="","",IF(COUNTIF(Görüşmeler!$B:$B,A82)=0,"",SUMPRODUCT(MAX((Görüşmeler!$B$2:$B$501=A82)*Görüşmeler!$A$2:$A$501))))</f>
        <v/>
      </c>
      <c r="L82" s="5">
        <f>IF(OR(A82="",K82=""),"",TODAY()-K82)</f>
        <v/>
      </c>
      <c r="M82" s="3">
        <f>IF(A82="","",IF(COUNTIF(Görüşmeler!$B:$B,A82)=0,"",IF(SUMPRODUCT(MAX((Görüşmeler!$B$2:$B$501=A82)*Görüşmeler!$H$2:$H$501))=0,"",SUMPRODUCT(MAX((Görüşmeler!$B$2:$B$501=A82)*Görüşmeler!$H$2:$H$501)))))</f>
        <v/>
      </c>
      <c r="N82">
        <f>IF(A82="","",IF(OR(H82="Pasif",H82="Kaybedildi"),"",IF(AND(M82&lt;&gt;"",N(M82)&lt;=TODAY()),"Takip zamanı",IF(K82="","Hiç görüşülmedi",IF(L82&gt;30,"30 günden uzun sessiz","")))))</f>
        <v/>
      </c>
    </row>
    <row r="83">
      <c r="D83" s="2" t="n"/>
      <c r="I83" s="3" t="n"/>
      <c r="J83" s="4" t="n"/>
      <c r="K83" s="3">
        <f>IF(A83="","",IF(COUNTIF(Görüşmeler!$B:$B,A83)=0,"",SUMPRODUCT(MAX((Görüşmeler!$B$2:$B$501=A83)*Görüşmeler!$A$2:$A$501))))</f>
        <v/>
      </c>
      <c r="L83" s="5">
        <f>IF(OR(A83="",K83=""),"",TODAY()-K83)</f>
        <v/>
      </c>
      <c r="M83" s="3">
        <f>IF(A83="","",IF(COUNTIF(Görüşmeler!$B:$B,A83)=0,"",IF(SUMPRODUCT(MAX((Görüşmeler!$B$2:$B$501=A83)*Görüşmeler!$H$2:$H$501))=0,"",SUMPRODUCT(MAX((Görüşmeler!$B$2:$B$501=A83)*Görüşmeler!$H$2:$H$501)))))</f>
        <v/>
      </c>
      <c r="N83">
        <f>IF(A83="","",IF(OR(H83="Pasif",H83="Kaybedildi"),"",IF(AND(M83&lt;&gt;"",N(M83)&lt;=TODAY()),"Takip zamanı",IF(K83="","Hiç görüşülmedi",IF(L83&gt;30,"30 günden uzun sessiz","")))))</f>
        <v/>
      </c>
    </row>
    <row r="84">
      <c r="D84" s="2" t="n"/>
      <c r="I84" s="3" t="n"/>
      <c r="J84" s="4" t="n"/>
      <c r="K84" s="3">
        <f>IF(A84="","",IF(COUNTIF(Görüşmeler!$B:$B,A84)=0,"",SUMPRODUCT(MAX((Görüşmeler!$B$2:$B$501=A84)*Görüşmeler!$A$2:$A$501))))</f>
        <v/>
      </c>
      <c r="L84" s="5">
        <f>IF(OR(A84="",K84=""),"",TODAY()-K84)</f>
        <v/>
      </c>
      <c r="M84" s="3">
        <f>IF(A84="","",IF(COUNTIF(Görüşmeler!$B:$B,A84)=0,"",IF(SUMPRODUCT(MAX((Görüşmeler!$B$2:$B$501=A84)*Görüşmeler!$H$2:$H$501))=0,"",SUMPRODUCT(MAX((Görüşmeler!$B$2:$B$501=A84)*Görüşmeler!$H$2:$H$501)))))</f>
        <v/>
      </c>
      <c r="N84">
        <f>IF(A84="","",IF(OR(H84="Pasif",H84="Kaybedildi"),"",IF(AND(M84&lt;&gt;"",N(M84)&lt;=TODAY()),"Takip zamanı",IF(K84="","Hiç görüşülmedi",IF(L84&gt;30,"30 günden uzun sessiz","")))))</f>
        <v/>
      </c>
    </row>
    <row r="85">
      <c r="D85" s="2" t="n"/>
      <c r="I85" s="3" t="n"/>
      <c r="J85" s="4" t="n"/>
      <c r="K85" s="3">
        <f>IF(A85="","",IF(COUNTIF(Görüşmeler!$B:$B,A85)=0,"",SUMPRODUCT(MAX((Görüşmeler!$B$2:$B$501=A85)*Görüşmeler!$A$2:$A$501))))</f>
        <v/>
      </c>
      <c r="L85" s="5">
        <f>IF(OR(A85="",K85=""),"",TODAY()-K85)</f>
        <v/>
      </c>
      <c r="M85" s="3">
        <f>IF(A85="","",IF(COUNTIF(Görüşmeler!$B:$B,A85)=0,"",IF(SUMPRODUCT(MAX((Görüşmeler!$B$2:$B$501=A85)*Görüşmeler!$H$2:$H$501))=0,"",SUMPRODUCT(MAX((Görüşmeler!$B$2:$B$501=A85)*Görüşmeler!$H$2:$H$501)))))</f>
        <v/>
      </c>
      <c r="N85">
        <f>IF(A85="","",IF(OR(H85="Pasif",H85="Kaybedildi"),"",IF(AND(M85&lt;&gt;"",N(M85)&lt;=TODAY()),"Takip zamanı",IF(K85="","Hiç görüşülmedi",IF(L85&gt;30,"30 günden uzun sessiz","")))))</f>
        <v/>
      </c>
    </row>
    <row r="86">
      <c r="D86" s="2" t="n"/>
      <c r="I86" s="3" t="n"/>
      <c r="J86" s="4" t="n"/>
      <c r="K86" s="3">
        <f>IF(A86="","",IF(COUNTIF(Görüşmeler!$B:$B,A86)=0,"",SUMPRODUCT(MAX((Görüşmeler!$B$2:$B$501=A86)*Görüşmeler!$A$2:$A$501))))</f>
        <v/>
      </c>
      <c r="L86" s="5">
        <f>IF(OR(A86="",K86=""),"",TODAY()-K86)</f>
        <v/>
      </c>
      <c r="M86" s="3">
        <f>IF(A86="","",IF(COUNTIF(Görüşmeler!$B:$B,A86)=0,"",IF(SUMPRODUCT(MAX((Görüşmeler!$B$2:$B$501=A86)*Görüşmeler!$H$2:$H$501))=0,"",SUMPRODUCT(MAX((Görüşmeler!$B$2:$B$501=A86)*Görüşmeler!$H$2:$H$501)))))</f>
        <v/>
      </c>
      <c r="N86">
        <f>IF(A86="","",IF(OR(H86="Pasif",H86="Kaybedildi"),"",IF(AND(M86&lt;&gt;"",N(M86)&lt;=TODAY()),"Takip zamanı",IF(K86="","Hiç görüşülmedi",IF(L86&gt;30,"30 günden uzun sessiz","")))))</f>
        <v/>
      </c>
    </row>
    <row r="87">
      <c r="D87" s="2" t="n"/>
      <c r="I87" s="3" t="n"/>
      <c r="J87" s="4" t="n"/>
      <c r="K87" s="3">
        <f>IF(A87="","",IF(COUNTIF(Görüşmeler!$B:$B,A87)=0,"",SUMPRODUCT(MAX((Görüşmeler!$B$2:$B$501=A87)*Görüşmeler!$A$2:$A$501))))</f>
        <v/>
      </c>
      <c r="L87" s="5">
        <f>IF(OR(A87="",K87=""),"",TODAY()-K87)</f>
        <v/>
      </c>
      <c r="M87" s="3">
        <f>IF(A87="","",IF(COUNTIF(Görüşmeler!$B:$B,A87)=0,"",IF(SUMPRODUCT(MAX((Görüşmeler!$B$2:$B$501=A87)*Görüşmeler!$H$2:$H$501))=0,"",SUMPRODUCT(MAX((Görüşmeler!$B$2:$B$501=A87)*Görüşmeler!$H$2:$H$501)))))</f>
        <v/>
      </c>
      <c r="N87">
        <f>IF(A87="","",IF(OR(H87="Pasif",H87="Kaybedildi"),"",IF(AND(M87&lt;&gt;"",N(M87)&lt;=TODAY()),"Takip zamanı",IF(K87="","Hiç görüşülmedi",IF(L87&gt;30,"30 günden uzun sessiz","")))))</f>
        <v/>
      </c>
    </row>
    <row r="88">
      <c r="D88" s="2" t="n"/>
      <c r="I88" s="3" t="n"/>
      <c r="J88" s="4" t="n"/>
      <c r="K88" s="3">
        <f>IF(A88="","",IF(COUNTIF(Görüşmeler!$B:$B,A88)=0,"",SUMPRODUCT(MAX((Görüşmeler!$B$2:$B$501=A88)*Görüşmeler!$A$2:$A$501))))</f>
        <v/>
      </c>
      <c r="L88" s="5">
        <f>IF(OR(A88="",K88=""),"",TODAY()-K88)</f>
        <v/>
      </c>
      <c r="M88" s="3">
        <f>IF(A88="","",IF(COUNTIF(Görüşmeler!$B:$B,A88)=0,"",IF(SUMPRODUCT(MAX((Görüşmeler!$B$2:$B$501=A88)*Görüşmeler!$H$2:$H$501))=0,"",SUMPRODUCT(MAX((Görüşmeler!$B$2:$B$501=A88)*Görüşmeler!$H$2:$H$501)))))</f>
        <v/>
      </c>
      <c r="N88">
        <f>IF(A88="","",IF(OR(H88="Pasif",H88="Kaybedildi"),"",IF(AND(M88&lt;&gt;"",N(M88)&lt;=TODAY()),"Takip zamanı",IF(K88="","Hiç görüşülmedi",IF(L88&gt;30,"30 günden uzun sessiz","")))))</f>
        <v/>
      </c>
    </row>
    <row r="89">
      <c r="D89" s="2" t="n"/>
      <c r="I89" s="3" t="n"/>
      <c r="J89" s="4" t="n"/>
      <c r="K89" s="3">
        <f>IF(A89="","",IF(COUNTIF(Görüşmeler!$B:$B,A89)=0,"",SUMPRODUCT(MAX((Görüşmeler!$B$2:$B$501=A89)*Görüşmeler!$A$2:$A$501))))</f>
        <v/>
      </c>
      <c r="L89" s="5">
        <f>IF(OR(A89="",K89=""),"",TODAY()-K89)</f>
        <v/>
      </c>
      <c r="M89" s="3">
        <f>IF(A89="","",IF(COUNTIF(Görüşmeler!$B:$B,A89)=0,"",IF(SUMPRODUCT(MAX((Görüşmeler!$B$2:$B$501=A89)*Görüşmeler!$H$2:$H$501))=0,"",SUMPRODUCT(MAX((Görüşmeler!$B$2:$B$501=A89)*Görüşmeler!$H$2:$H$501)))))</f>
        <v/>
      </c>
      <c r="N89">
        <f>IF(A89="","",IF(OR(H89="Pasif",H89="Kaybedildi"),"",IF(AND(M89&lt;&gt;"",N(M89)&lt;=TODAY()),"Takip zamanı",IF(K89="","Hiç görüşülmedi",IF(L89&gt;30,"30 günden uzun sessiz","")))))</f>
        <v/>
      </c>
    </row>
    <row r="90">
      <c r="D90" s="2" t="n"/>
      <c r="I90" s="3" t="n"/>
      <c r="J90" s="4" t="n"/>
      <c r="K90" s="3">
        <f>IF(A90="","",IF(COUNTIF(Görüşmeler!$B:$B,A90)=0,"",SUMPRODUCT(MAX((Görüşmeler!$B$2:$B$501=A90)*Görüşmeler!$A$2:$A$501))))</f>
        <v/>
      </c>
      <c r="L90" s="5">
        <f>IF(OR(A90="",K90=""),"",TODAY()-K90)</f>
        <v/>
      </c>
      <c r="M90" s="3">
        <f>IF(A90="","",IF(COUNTIF(Görüşmeler!$B:$B,A90)=0,"",IF(SUMPRODUCT(MAX((Görüşmeler!$B$2:$B$501=A90)*Görüşmeler!$H$2:$H$501))=0,"",SUMPRODUCT(MAX((Görüşmeler!$B$2:$B$501=A90)*Görüşmeler!$H$2:$H$501)))))</f>
        <v/>
      </c>
      <c r="N90">
        <f>IF(A90="","",IF(OR(H90="Pasif",H90="Kaybedildi"),"",IF(AND(M90&lt;&gt;"",N(M90)&lt;=TODAY()),"Takip zamanı",IF(K90="","Hiç görüşülmedi",IF(L90&gt;30,"30 günden uzun sessiz","")))))</f>
        <v/>
      </c>
    </row>
    <row r="91">
      <c r="D91" s="2" t="n"/>
      <c r="I91" s="3" t="n"/>
      <c r="J91" s="4" t="n"/>
      <c r="K91" s="3">
        <f>IF(A91="","",IF(COUNTIF(Görüşmeler!$B:$B,A91)=0,"",SUMPRODUCT(MAX((Görüşmeler!$B$2:$B$501=A91)*Görüşmeler!$A$2:$A$501))))</f>
        <v/>
      </c>
      <c r="L91" s="5">
        <f>IF(OR(A91="",K91=""),"",TODAY()-K91)</f>
        <v/>
      </c>
      <c r="M91" s="3">
        <f>IF(A91="","",IF(COUNTIF(Görüşmeler!$B:$B,A91)=0,"",IF(SUMPRODUCT(MAX((Görüşmeler!$B$2:$B$501=A91)*Görüşmeler!$H$2:$H$501))=0,"",SUMPRODUCT(MAX((Görüşmeler!$B$2:$B$501=A91)*Görüşmeler!$H$2:$H$501)))))</f>
        <v/>
      </c>
      <c r="N91">
        <f>IF(A91="","",IF(OR(H91="Pasif",H91="Kaybedildi"),"",IF(AND(M91&lt;&gt;"",N(M91)&lt;=TODAY()),"Takip zamanı",IF(K91="","Hiç görüşülmedi",IF(L91&gt;30,"30 günden uzun sessiz","")))))</f>
        <v/>
      </c>
    </row>
    <row r="92">
      <c r="D92" s="2" t="n"/>
      <c r="I92" s="3" t="n"/>
      <c r="J92" s="4" t="n"/>
      <c r="K92" s="3">
        <f>IF(A92="","",IF(COUNTIF(Görüşmeler!$B:$B,A92)=0,"",SUMPRODUCT(MAX((Görüşmeler!$B$2:$B$501=A92)*Görüşmeler!$A$2:$A$501))))</f>
        <v/>
      </c>
      <c r="L92" s="5">
        <f>IF(OR(A92="",K92=""),"",TODAY()-K92)</f>
        <v/>
      </c>
      <c r="M92" s="3">
        <f>IF(A92="","",IF(COUNTIF(Görüşmeler!$B:$B,A92)=0,"",IF(SUMPRODUCT(MAX((Görüşmeler!$B$2:$B$501=A92)*Görüşmeler!$H$2:$H$501))=0,"",SUMPRODUCT(MAX((Görüşmeler!$B$2:$B$501=A92)*Görüşmeler!$H$2:$H$501)))))</f>
        <v/>
      </c>
      <c r="N92">
        <f>IF(A92="","",IF(OR(H92="Pasif",H92="Kaybedildi"),"",IF(AND(M92&lt;&gt;"",N(M92)&lt;=TODAY()),"Takip zamanı",IF(K92="","Hiç görüşülmedi",IF(L92&gt;30,"30 günden uzun sessiz","")))))</f>
        <v/>
      </c>
    </row>
    <row r="93">
      <c r="D93" s="2" t="n"/>
      <c r="I93" s="3" t="n"/>
      <c r="J93" s="4" t="n"/>
      <c r="K93" s="3">
        <f>IF(A93="","",IF(COUNTIF(Görüşmeler!$B:$B,A93)=0,"",SUMPRODUCT(MAX((Görüşmeler!$B$2:$B$501=A93)*Görüşmeler!$A$2:$A$501))))</f>
        <v/>
      </c>
      <c r="L93" s="5">
        <f>IF(OR(A93="",K93=""),"",TODAY()-K93)</f>
        <v/>
      </c>
      <c r="M93" s="3">
        <f>IF(A93="","",IF(COUNTIF(Görüşmeler!$B:$B,A93)=0,"",IF(SUMPRODUCT(MAX((Görüşmeler!$B$2:$B$501=A93)*Görüşmeler!$H$2:$H$501))=0,"",SUMPRODUCT(MAX((Görüşmeler!$B$2:$B$501=A93)*Görüşmeler!$H$2:$H$501)))))</f>
        <v/>
      </c>
      <c r="N93">
        <f>IF(A93="","",IF(OR(H93="Pasif",H93="Kaybedildi"),"",IF(AND(M93&lt;&gt;"",N(M93)&lt;=TODAY()),"Takip zamanı",IF(K93="","Hiç görüşülmedi",IF(L93&gt;30,"30 günden uzun sessiz","")))))</f>
        <v/>
      </c>
    </row>
    <row r="94">
      <c r="D94" s="2" t="n"/>
      <c r="I94" s="3" t="n"/>
      <c r="J94" s="4" t="n"/>
      <c r="K94" s="3">
        <f>IF(A94="","",IF(COUNTIF(Görüşmeler!$B:$B,A94)=0,"",SUMPRODUCT(MAX((Görüşmeler!$B$2:$B$501=A94)*Görüşmeler!$A$2:$A$501))))</f>
        <v/>
      </c>
      <c r="L94" s="5">
        <f>IF(OR(A94="",K94=""),"",TODAY()-K94)</f>
        <v/>
      </c>
      <c r="M94" s="3">
        <f>IF(A94="","",IF(COUNTIF(Görüşmeler!$B:$B,A94)=0,"",IF(SUMPRODUCT(MAX((Görüşmeler!$B$2:$B$501=A94)*Görüşmeler!$H$2:$H$501))=0,"",SUMPRODUCT(MAX((Görüşmeler!$B$2:$B$501=A94)*Görüşmeler!$H$2:$H$501)))))</f>
        <v/>
      </c>
      <c r="N94">
        <f>IF(A94="","",IF(OR(H94="Pasif",H94="Kaybedildi"),"",IF(AND(M94&lt;&gt;"",N(M94)&lt;=TODAY()),"Takip zamanı",IF(K94="","Hiç görüşülmedi",IF(L94&gt;30,"30 günden uzun sessiz","")))))</f>
        <v/>
      </c>
    </row>
    <row r="95">
      <c r="D95" s="2" t="n"/>
      <c r="I95" s="3" t="n"/>
      <c r="J95" s="4" t="n"/>
      <c r="K95" s="3">
        <f>IF(A95="","",IF(COUNTIF(Görüşmeler!$B:$B,A95)=0,"",SUMPRODUCT(MAX((Görüşmeler!$B$2:$B$501=A95)*Görüşmeler!$A$2:$A$501))))</f>
        <v/>
      </c>
      <c r="L95" s="5">
        <f>IF(OR(A95="",K95=""),"",TODAY()-K95)</f>
        <v/>
      </c>
      <c r="M95" s="3">
        <f>IF(A95="","",IF(COUNTIF(Görüşmeler!$B:$B,A95)=0,"",IF(SUMPRODUCT(MAX((Görüşmeler!$B$2:$B$501=A95)*Görüşmeler!$H$2:$H$501))=0,"",SUMPRODUCT(MAX((Görüşmeler!$B$2:$B$501=A95)*Görüşmeler!$H$2:$H$501)))))</f>
        <v/>
      </c>
      <c r="N95">
        <f>IF(A95="","",IF(OR(H95="Pasif",H95="Kaybedildi"),"",IF(AND(M95&lt;&gt;"",N(M95)&lt;=TODAY()),"Takip zamanı",IF(K95="","Hiç görüşülmedi",IF(L95&gt;30,"30 günden uzun sessiz","")))))</f>
        <v/>
      </c>
    </row>
    <row r="96">
      <c r="D96" s="2" t="n"/>
      <c r="I96" s="3" t="n"/>
      <c r="J96" s="4" t="n"/>
      <c r="K96" s="3">
        <f>IF(A96="","",IF(COUNTIF(Görüşmeler!$B:$B,A96)=0,"",SUMPRODUCT(MAX((Görüşmeler!$B$2:$B$501=A96)*Görüşmeler!$A$2:$A$501))))</f>
        <v/>
      </c>
      <c r="L96" s="5">
        <f>IF(OR(A96="",K96=""),"",TODAY()-K96)</f>
        <v/>
      </c>
      <c r="M96" s="3">
        <f>IF(A96="","",IF(COUNTIF(Görüşmeler!$B:$B,A96)=0,"",IF(SUMPRODUCT(MAX((Görüşmeler!$B$2:$B$501=A96)*Görüşmeler!$H$2:$H$501))=0,"",SUMPRODUCT(MAX((Görüşmeler!$B$2:$B$501=A96)*Görüşmeler!$H$2:$H$501)))))</f>
        <v/>
      </c>
      <c r="N96">
        <f>IF(A96="","",IF(OR(H96="Pasif",H96="Kaybedildi"),"",IF(AND(M96&lt;&gt;"",N(M96)&lt;=TODAY()),"Takip zamanı",IF(K96="","Hiç görüşülmedi",IF(L96&gt;30,"30 günden uzun sessiz","")))))</f>
        <v/>
      </c>
    </row>
    <row r="97">
      <c r="D97" s="2" t="n"/>
      <c r="I97" s="3" t="n"/>
      <c r="J97" s="4" t="n"/>
      <c r="K97" s="3">
        <f>IF(A97="","",IF(COUNTIF(Görüşmeler!$B:$B,A97)=0,"",SUMPRODUCT(MAX((Görüşmeler!$B$2:$B$501=A97)*Görüşmeler!$A$2:$A$501))))</f>
        <v/>
      </c>
      <c r="L97" s="5">
        <f>IF(OR(A97="",K97=""),"",TODAY()-K97)</f>
        <v/>
      </c>
      <c r="M97" s="3">
        <f>IF(A97="","",IF(COUNTIF(Görüşmeler!$B:$B,A97)=0,"",IF(SUMPRODUCT(MAX((Görüşmeler!$B$2:$B$501=A97)*Görüşmeler!$H$2:$H$501))=0,"",SUMPRODUCT(MAX((Görüşmeler!$B$2:$B$501=A97)*Görüşmeler!$H$2:$H$501)))))</f>
        <v/>
      </c>
      <c r="N97">
        <f>IF(A97="","",IF(OR(H97="Pasif",H97="Kaybedildi"),"",IF(AND(M97&lt;&gt;"",N(M97)&lt;=TODAY()),"Takip zamanı",IF(K97="","Hiç görüşülmedi",IF(L97&gt;30,"30 günden uzun sessiz","")))))</f>
        <v/>
      </c>
    </row>
    <row r="98">
      <c r="D98" s="2" t="n"/>
      <c r="I98" s="3" t="n"/>
      <c r="J98" s="4" t="n"/>
      <c r="K98" s="3">
        <f>IF(A98="","",IF(COUNTIF(Görüşmeler!$B:$B,A98)=0,"",SUMPRODUCT(MAX((Görüşmeler!$B$2:$B$501=A98)*Görüşmeler!$A$2:$A$501))))</f>
        <v/>
      </c>
      <c r="L98" s="5">
        <f>IF(OR(A98="",K98=""),"",TODAY()-K98)</f>
        <v/>
      </c>
      <c r="M98" s="3">
        <f>IF(A98="","",IF(COUNTIF(Görüşmeler!$B:$B,A98)=0,"",IF(SUMPRODUCT(MAX((Görüşmeler!$B$2:$B$501=A98)*Görüşmeler!$H$2:$H$501))=0,"",SUMPRODUCT(MAX((Görüşmeler!$B$2:$B$501=A98)*Görüşmeler!$H$2:$H$501)))))</f>
        <v/>
      </c>
      <c r="N98">
        <f>IF(A98="","",IF(OR(H98="Pasif",H98="Kaybedildi"),"",IF(AND(M98&lt;&gt;"",N(M98)&lt;=TODAY()),"Takip zamanı",IF(K98="","Hiç görüşülmedi",IF(L98&gt;30,"30 günden uzun sessiz","")))))</f>
        <v/>
      </c>
    </row>
    <row r="99">
      <c r="D99" s="2" t="n"/>
      <c r="I99" s="3" t="n"/>
      <c r="J99" s="4" t="n"/>
      <c r="K99" s="3">
        <f>IF(A99="","",IF(COUNTIF(Görüşmeler!$B:$B,A99)=0,"",SUMPRODUCT(MAX((Görüşmeler!$B$2:$B$501=A99)*Görüşmeler!$A$2:$A$501))))</f>
        <v/>
      </c>
      <c r="L99" s="5">
        <f>IF(OR(A99="",K99=""),"",TODAY()-K99)</f>
        <v/>
      </c>
      <c r="M99" s="3">
        <f>IF(A99="","",IF(COUNTIF(Görüşmeler!$B:$B,A99)=0,"",IF(SUMPRODUCT(MAX((Görüşmeler!$B$2:$B$501=A99)*Görüşmeler!$H$2:$H$501))=0,"",SUMPRODUCT(MAX((Görüşmeler!$B$2:$B$501=A99)*Görüşmeler!$H$2:$H$501)))))</f>
        <v/>
      </c>
      <c r="N99">
        <f>IF(A99="","",IF(OR(H99="Pasif",H99="Kaybedildi"),"",IF(AND(M99&lt;&gt;"",N(M99)&lt;=TODAY()),"Takip zamanı",IF(K99="","Hiç görüşülmedi",IF(L99&gt;30,"30 günden uzun sessiz","")))))</f>
        <v/>
      </c>
    </row>
    <row r="100">
      <c r="D100" s="2" t="n"/>
      <c r="I100" s="3" t="n"/>
      <c r="J100" s="4" t="n"/>
      <c r="K100" s="3">
        <f>IF(A100="","",IF(COUNTIF(Görüşmeler!$B:$B,A100)=0,"",SUMPRODUCT(MAX((Görüşmeler!$B$2:$B$501=A100)*Görüşmeler!$A$2:$A$501))))</f>
        <v/>
      </c>
      <c r="L100" s="5">
        <f>IF(OR(A100="",K100=""),"",TODAY()-K100)</f>
        <v/>
      </c>
      <c r="M100" s="3">
        <f>IF(A100="","",IF(COUNTIF(Görüşmeler!$B:$B,A100)=0,"",IF(SUMPRODUCT(MAX((Görüşmeler!$B$2:$B$501=A100)*Görüşmeler!$H$2:$H$501))=0,"",SUMPRODUCT(MAX((Görüşmeler!$B$2:$B$501=A100)*Görüşmeler!$H$2:$H$501)))))</f>
        <v/>
      </c>
      <c r="N100">
        <f>IF(A100="","",IF(OR(H100="Pasif",H100="Kaybedildi"),"",IF(AND(M100&lt;&gt;"",N(M100)&lt;=TODAY()),"Takip zamanı",IF(K100="","Hiç görüşülmedi",IF(L100&gt;30,"30 günden uzun sessiz","")))))</f>
        <v/>
      </c>
    </row>
    <row r="101">
      <c r="D101" s="2" t="n"/>
      <c r="I101" s="3" t="n"/>
      <c r="J101" s="4" t="n"/>
      <c r="K101" s="3">
        <f>IF(A101="","",IF(COUNTIF(Görüşmeler!$B:$B,A101)=0,"",SUMPRODUCT(MAX((Görüşmeler!$B$2:$B$501=A101)*Görüşmeler!$A$2:$A$501))))</f>
        <v/>
      </c>
      <c r="L101" s="5">
        <f>IF(OR(A101="",K101=""),"",TODAY()-K101)</f>
        <v/>
      </c>
      <c r="M101" s="3">
        <f>IF(A101="","",IF(COUNTIF(Görüşmeler!$B:$B,A101)=0,"",IF(SUMPRODUCT(MAX((Görüşmeler!$B$2:$B$501=A101)*Görüşmeler!$H$2:$H$501))=0,"",SUMPRODUCT(MAX((Görüşmeler!$B$2:$B$501=A101)*Görüşmeler!$H$2:$H$501)))))</f>
        <v/>
      </c>
      <c r="N101">
        <f>IF(A101="","",IF(OR(H101="Pasif",H101="Kaybedildi"),"",IF(AND(M101&lt;&gt;"",N(M101)&lt;=TODAY()),"Takip zamanı",IF(K101="","Hiç görüşülmedi",IF(L101&gt;30,"30 günden uzun sessiz","")))))</f>
        <v/>
      </c>
    </row>
    <row r="102">
      <c r="D102" s="2" t="n"/>
      <c r="I102" s="3" t="n"/>
      <c r="J102" s="4" t="n"/>
      <c r="K102" s="3">
        <f>IF(A102="","",IF(COUNTIF(Görüşmeler!$B:$B,A102)=0,"",SUMPRODUCT(MAX((Görüşmeler!$B$2:$B$501=A102)*Görüşmeler!$A$2:$A$501))))</f>
        <v/>
      </c>
      <c r="L102" s="5">
        <f>IF(OR(A102="",K102=""),"",TODAY()-K102)</f>
        <v/>
      </c>
      <c r="M102" s="3">
        <f>IF(A102="","",IF(COUNTIF(Görüşmeler!$B:$B,A102)=0,"",IF(SUMPRODUCT(MAX((Görüşmeler!$B$2:$B$501=A102)*Görüşmeler!$H$2:$H$501))=0,"",SUMPRODUCT(MAX((Görüşmeler!$B$2:$B$501=A102)*Görüşmeler!$H$2:$H$501)))))</f>
        <v/>
      </c>
      <c r="N102">
        <f>IF(A102="","",IF(OR(H102="Pasif",H102="Kaybedildi"),"",IF(AND(M102&lt;&gt;"",N(M102)&lt;=TODAY()),"Takip zamanı",IF(K102="","Hiç görüşülmedi",IF(L102&gt;30,"30 günden uzun sessiz","")))))</f>
        <v/>
      </c>
    </row>
    <row r="103">
      <c r="D103" s="2" t="n"/>
      <c r="I103" s="3" t="n"/>
      <c r="J103" s="4" t="n"/>
      <c r="K103" s="3">
        <f>IF(A103="","",IF(COUNTIF(Görüşmeler!$B:$B,A103)=0,"",SUMPRODUCT(MAX((Görüşmeler!$B$2:$B$501=A103)*Görüşmeler!$A$2:$A$501))))</f>
        <v/>
      </c>
      <c r="L103" s="5">
        <f>IF(OR(A103="",K103=""),"",TODAY()-K103)</f>
        <v/>
      </c>
      <c r="M103" s="3">
        <f>IF(A103="","",IF(COUNTIF(Görüşmeler!$B:$B,A103)=0,"",IF(SUMPRODUCT(MAX((Görüşmeler!$B$2:$B$501=A103)*Görüşmeler!$H$2:$H$501))=0,"",SUMPRODUCT(MAX((Görüşmeler!$B$2:$B$501=A103)*Görüşmeler!$H$2:$H$501)))))</f>
        <v/>
      </c>
      <c r="N103">
        <f>IF(A103="","",IF(OR(H103="Pasif",H103="Kaybedildi"),"",IF(AND(M103&lt;&gt;"",N(M103)&lt;=TODAY()),"Takip zamanı",IF(K103="","Hiç görüşülmedi",IF(L103&gt;30,"30 günden uzun sessiz","")))))</f>
        <v/>
      </c>
    </row>
    <row r="104">
      <c r="D104" s="2" t="n"/>
      <c r="I104" s="3" t="n"/>
      <c r="J104" s="4" t="n"/>
      <c r="K104" s="3">
        <f>IF(A104="","",IF(COUNTIF(Görüşmeler!$B:$B,A104)=0,"",SUMPRODUCT(MAX((Görüşmeler!$B$2:$B$501=A104)*Görüşmeler!$A$2:$A$501))))</f>
        <v/>
      </c>
      <c r="L104" s="5">
        <f>IF(OR(A104="",K104=""),"",TODAY()-K104)</f>
        <v/>
      </c>
      <c r="M104" s="3">
        <f>IF(A104="","",IF(COUNTIF(Görüşmeler!$B:$B,A104)=0,"",IF(SUMPRODUCT(MAX((Görüşmeler!$B$2:$B$501=A104)*Görüşmeler!$H$2:$H$501))=0,"",SUMPRODUCT(MAX((Görüşmeler!$B$2:$B$501=A104)*Görüşmeler!$H$2:$H$501)))))</f>
        <v/>
      </c>
      <c r="N104">
        <f>IF(A104="","",IF(OR(H104="Pasif",H104="Kaybedildi"),"",IF(AND(M104&lt;&gt;"",N(M104)&lt;=TODAY()),"Takip zamanı",IF(K104="","Hiç görüşülmedi",IF(L104&gt;30,"30 günden uzun sessiz","")))))</f>
        <v/>
      </c>
    </row>
    <row r="105">
      <c r="D105" s="2" t="n"/>
      <c r="I105" s="3" t="n"/>
      <c r="J105" s="4" t="n"/>
      <c r="K105" s="3">
        <f>IF(A105="","",IF(COUNTIF(Görüşmeler!$B:$B,A105)=0,"",SUMPRODUCT(MAX((Görüşmeler!$B$2:$B$501=A105)*Görüşmeler!$A$2:$A$501))))</f>
        <v/>
      </c>
      <c r="L105" s="5">
        <f>IF(OR(A105="",K105=""),"",TODAY()-K105)</f>
        <v/>
      </c>
      <c r="M105" s="3">
        <f>IF(A105="","",IF(COUNTIF(Görüşmeler!$B:$B,A105)=0,"",IF(SUMPRODUCT(MAX((Görüşmeler!$B$2:$B$501=A105)*Görüşmeler!$H$2:$H$501))=0,"",SUMPRODUCT(MAX((Görüşmeler!$B$2:$B$501=A105)*Görüşmeler!$H$2:$H$501)))))</f>
        <v/>
      </c>
      <c r="N105">
        <f>IF(A105="","",IF(OR(H105="Pasif",H105="Kaybedildi"),"",IF(AND(M105&lt;&gt;"",N(M105)&lt;=TODAY()),"Takip zamanı",IF(K105="","Hiç görüşülmedi",IF(L105&gt;30,"30 günden uzun sessiz","")))))</f>
        <v/>
      </c>
    </row>
    <row r="106">
      <c r="D106" s="2" t="n"/>
      <c r="I106" s="3" t="n"/>
      <c r="J106" s="4" t="n"/>
      <c r="K106" s="3">
        <f>IF(A106="","",IF(COUNTIF(Görüşmeler!$B:$B,A106)=0,"",SUMPRODUCT(MAX((Görüşmeler!$B$2:$B$501=A106)*Görüşmeler!$A$2:$A$501))))</f>
        <v/>
      </c>
      <c r="L106" s="5">
        <f>IF(OR(A106="",K106=""),"",TODAY()-K106)</f>
        <v/>
      </c>
      <c r="M106" s="3">
        <f>IF(A106="","",IF(COUNTIF(Görüşmeler!$B:$B,A106)=0,"",IF(SUMPRODUCT(MAX((Görüşmeler!$B$2:$B$501=A106)*Görüşmeler!$H$2:$H$501))=0,"",SUMPRODUCT(MAX((Görüşmeler!$B$2:$B$501=A106)*Görüşmeler!$H$2:$H$501)))))</f>
        <v/>
      </c>
      <c r="N106">
        <f>IF(A106="","",IF(OR(H106="Pasif",H106="Kaybedildi"),"",IF(AND(M106&lt;&gt;"",N(M106)&lt;=TODAY()),"Takip zamanı",IF(K106="","Hiç görüşülmedi",IF(L106&gt;30,"30 günden uzun sessiz","")))))</f>
        <v/>
      </c>
    </row>
    <row r="107">
      <c r="D107" s="2" t="n"/>
      <c r="I107" s="3" t="n"/>
      <c r="J107" s="4" t="n"/>
      <c r="K107" s="3">
        <f>IF(A107="","",IF(COUNTIF(Görüşmeler!$B:$B,A107)=0,"",SUMPRODUCT(MAX((Görüşmeler!$B$2:$B$501=A107)*Görüşmeler!$A$2:$A$501))))</f>
        <v/>
      </c>
      <c r="L107" s="5">
        <f>IF(OR(A107="",K107=""),"",TODAY()-K107)</f>
        <v/>
      </c>
      <c r="M107" s="3">
        <f>IF(A107="","",IF(COUNTIF(Görüşmeler!$B:$B,A107)=0,"",IF(SUMPRODUCT(MAX((Görüşmeler!$B$2:$B$501=A107)*Görüşmeler!$H$2:$H$501))=0,"",SUMPRODUCT(MAX((Görüşmeler!$B$2:$B$501=A107)*Görüşmeler!$H$2:$H$501)))))</f>
        <v/>
      </c>
      <c r="N107">
        <f>IF(A107="","",IF(OR(H107="Pasif",H107="Kaybedildi"),"",IF(AND(M107&lt;&gt;"",N(M107)&lt;=TODAY()),"Takip zamanı",IF(K107="","Hiç görüşülmedi",IF(L107&gt;30,"30 günden uzun sessiz","")))))</f>
        <v/>
      </c>
    </row>
    <row r="108">
      <c r="D108" s="2" t="n"/>
      <c r="I108" s="3" t="n"/>
      <c r="J108" s="4" t="n"/>
      <c r="K108" s="3">
        <f>IF(A108="","",IF(COUNTIF(Görüşmeler!$B:$B,A108)=0,"",SUMPRODUCT(MAX((Görüşmeler!$B$2:$B$501=A108)*Görüşmeler!$A$2:$A$501))))</f>
        <v/>
      </c>
      <c r="L108" s="5">
        <f>IF(OR(A108="",K108=""),"",TODAY()-K108)</f>
        <v/>
      </c>
      <c r="M108" s="3">
        <f>IF(A108="","",IF(COUNTIF(Görüşmeler!$B:$B,A108)=0,"",IF(SUMPRODUCT(MAX((Görüşmeler!$B$2:$B$501=A108)*Görüşmeler!$H$2:$H$501))=0,"",SUMPRODUCT(MAX((Görüşmeler!$B$2:$B$501=A108)*Görüşmeler!$H$2:$H$501)))))</f>
        <v/>
      </c>
      <c r="N108">
        <f>IF(A108="","",IF(OR(H108="Pasif",H108="Kaybedildi"),"",IF(AND(M108&lt;&gt;"",N(M108)&lt;=TODAY()),"Takip zamanı",IF(K108="","Hiç görüşülmedi",IF(L108&gt;30,"30 günden uzun sessiz","")))))</f>
        <v/>
      </c>
    </row>
    <row r="109">
      <c r="D109" s="2" t="n"/>
      <c r="I109" s="3" t="n"/>
      <c r="J109" s="4" t="n"/>
      <c r="K109" s="3">
        <f>IF(A109="","",IF(COUNTIF(Görüşmeler!$B:$B,A109)=0,"",SUMPRODUCT(MAX((Görüşmeler!$B$2:$B$501=A109)*Görüşmeler!$A$2:$A$501))))</f>
        <v/>
      </c>
      <c r="L109" s="5">
        <f>IF(OR(A109="",K109=""),"",TODAY()-K109)</f>
        <v/>
      </c>
      <c r="M109" s="3">
        <f>IF(A109="","",IF(COUNTIF(Görüşmeler!$B:$B,A109)=0,"",IF(SUMPRODUCT(MAX((Görüşmeler!$B$2:$B$501=A109)*Görüşmeler!$H$2:$H$501))=0,"",SUMPRODUCT(MAX((Görüşmeler!$B$2:$B$501=A109)*Görüşmeler!$H$2:$H$501)))))</f>
        <v/>
      </c>
      <c r="N109">
        <f>IF(A109="","",IF(OR(H109="Pasif",H109="Kaybedildi"),"",IF(AND(M109&lt;&gt;"",N(M109)&lt;=TODAY()),"Takip zamanı",IF(K109="","Hiç görüşülmedi",IF(L109&gt;30,"30 günden uzun sessiz","")))))</f>
        <v/>
      </c>
    </row>
    <row r="110">
      <c r="D110" s="2" t="n"/>
      <c r="I110" s="3" t="n"/>
      <c r="J110" s="4" t="n"/>
      <c r="K110" s="3">
        <f>IF(A110="","",IF(COUNTIF(Görüşmeler!$B:$B,A110)=0,"",SUMPRODUCT(MAX((Görüşmeler!$B$2:$B$501=A110)*Görüşmeler!$A$2:$A$501))))</f>
        <v/>
      </c>
      <c r="L110" s="5">
        <f>IF(OR(A110="",K110=""),"",TODAY()-K110)</f>
        <v/>
      </c>
      <c r="M110" s="3">
        <f>IF(A110="","",IF(COUNTIF(Görüşmeler!$B:$B,A110)=0,"",IF(SUMPRODUCT(MAX((Görüşmeler!$B$2:$B$501=A110)*Görüşmeler!$H$2:$H$501))=0,"",SUMPRODUCT(MAX((Görüşmeler!$B$2:$B$501=A110)*Görüşmeler!$H$2:$H$501)))))</f>
        <v/>
      </c>
      <c r="N110">
        <f>IF(A110="","",IF(OR(H110="Pasif",H110="Kaybedildi"),"",IF(AND(M110&lt;&gt;"",N(M110)&lt;=TODAY()),"Takip zamanı",IF(K110="","Hiç görüşülmedi",IF(L110&gt;30,"30 günden uzun sessiz","")))))</f>
        <v/>
      </c>
    </row>
    <row r="111">
      <c r="D111" s="2" t="n"/>
      <c r="I111" s="3" t="n"/>
      <c r="J111" s="4" t="n"/>
      <c r="K111" s="3">
        <f>IF(A111="","",IF(COUNTIF(Görüşmeler!$B:$B,A111)=0,"",SUMPRODUCT(MAX((Görüşmeler!$B$2:$B$501=A111)*Görüşmeler!$A$2:$A$501))))</f>
        <v/>
      </c>
      <c r="L111" s="5">
        <f>IF(OR(A111="",K111=""),"",TODAY()-K111)</f>
        <v/>
      </c>
      <c r="M111" s="3">
        <f>IF(A111="","",IF(COUNTIF(Görüşmeler!$B:$B,A111)=0,"",IF(SUMPRODUCT(MAX((Görüşmeler!$B$2:$B$501=A111)*Görüşmeler!$H$2:$H$501))=0,"",SUMPRODUCT(MAX((Görüşmeler!$B$2:$B$501=A111)*Görüşmeler!$H$2:$H$501)))))</f>
        <v/>
      </c>
      <c r="N111">
        <f>IF(A111="","",IF(OR(H111="Pasif",H111="Kaybedildi"),"",IF(AND(M111&lt;&gt;"",N(M111)&lt;=TODAY()),"Takip zamanı",IF(K111="","Hiç görüşülmedi",IF(L111&gt;30,"30 günden uzun sessiz","")))))</f>
        <v/>
      </c>
    </row>
    <row r="112">
      <c r="D112" s="2" t="n"/>
      <c r="I112" s="3" t="n"/>
      <c r="J112" s="4" t="n"/>
      <c r="K112" s="3">
        <f>IF(A112="","",IF(COUNTIF(Görüşmeler!$B:$B,A112)=0,"",SUMPRODUCT(MAX((Görüşmeler!$B$2:$B$501=A112)*Görüşmeler!$A$2:$A$501))))</f>
        <v/>
      </c>
      <c r="L112" s="5">
        <f>IF(OR(A112="",K112=""),"",TODAY()-K112)</f>
        <v/>
      </c>
      <c r="M112" s="3">
        <f>IF(A112="","",IF(COUNTIF(Görüşmeler!$B:$B,A112)=0,"",IF(SUMPRODUCT(MAX((Görüşmeler!$B$2:$B$501=A112)*Görüşmeler!$H$2:$H$501))=0,"",SUMPRODUCT(MAX((Görüşmeler!$B$2:$B$501=A112)*Görüşmeler!$H$2:$H$501)))))</f>
        <v/>
      </c>
      <c r="N112">
        <f>IF(A112="","",IF(OR(H112="Pasif",H112="Kaybedildi"),"",IF(AND(M112&lt;&gt;"",N(M112)&lt;=TODAY()),"Takip zamanı",IF(K112="","Hiç görüşülmedi",IF(L112&gt;30,"30 günden uzun sessiz","")))))</f>
        <v/>
      </c>
    </row>
    <row r="113">
      <c r="D113" s="2" t="n"/>
      <c r="I113" s="3" t="n"/>
      <c r="J113" s="4" t="n"/>
      <c r="K113" s="3">
        <f>IF(A113="","",IF(COUNTIF(Görüşmeler!$B:$B,A113)=0,"",SUMPRODUCT(MAX((Görüşmeler!$B$2:$B$501=A113)*Görüşmeler!$A$2:$A$501))))</f>
        <v/>
      </c>
      <c r="L113" s="5">
        <f>IF(OR(A113="",K113=""),"",TODAY()-K113)</f>
        <v/>
      </c>
      <c r="M113" s="3">
        <f>IF(A113="","",IF(COUNTIF(Görüşmeler!$B:$B,A113)=0,"",IF(SUMPRODUCT(MAX((Görüşmeler!$B$2:$B$501=A113)*Görüşmeler!$H$2:$H$501))=0,"",SUMPRODUCT(MAX((Görüşmeler!$B$2:$B$501=A113)*Görüşmeler!$H$2:$H$501)))))</f>
        <v/>
      </c>
      <c r="N113">
        <f>IF(A113="","",IF(OR(H113="Pasif",H113="Kaybedildi"),"",IF(AND(M113&lt;&gt;"",N(M113)&lt;=TODAY()),"Takip zamanı",IF(K113="","Hiç görüşülmedi",IF(L113&gt;30,"30 günden uzun sessiz","")))))</f>
        <v/>
      </c>
    </row>
    <row r="114">
      <c r="D114" s="2" t="n"/>
      <c r="I114" s="3" t="n"/>
      <c r="J114" s="4" t="n"/>
      <c r="K114" s="3">
        <f>IF(A114="","",IF(COUNTIF(Görüşmeler!$B:$B,A114)=0,"",SUMPRODUCT(MAX((Görüşmeler!$B$2:$B$501=A114)*Görüşmeler!$A$2:$A$501))))</f>
        <v/>
      </c>
      <c r="L114" s="5">
        <f>IF(OR(A114="",K114=""),"",TODAY()-K114)</f>
        <v/>
      </c>
      <c r="M114" s="3">
        <f>IF(A114="","",IF(COUNTIF(Görüşmeler!$B:$B,A114)=0,"",IF(SUMPRODUCT(MAX((Görüşmeler!$B$2:$B$501=A114)*Görüşmeler!$H$2:$H$501))=0,"",SUMPRODUCT(MAX((Görüşmeler!$B$2:$B$501=A114)*Görüşmeler!$H$2:$H$501)))))</f>
        <v/>
      </c>
      <c r="N114">
        <f>IF(A114="","",IF(OR(H114="Pasif",H114="Kaybedildi"),"",IF(AND(M114&lt;&gt;"",N(M114)&lt;=TODAY()),"Takip zamanı",IF(K114="","Hiç görüşülmedi",IF(L114&gt;30,"30 günden uzun sessiz","")))))</f>
        <v/>
      </c>
    </row>
    <row r="115">
      <c r="D115" s="2" t="n"/>
      <c r="I115" s="3" t="n"/>
      <c r="J115" s="4" t="n"/>
      <c r="K115" s="3">
        <f>IF(A115="","",IF(COUNTIF(Görüşmeler!$B:$B,A115)=0,"",SUMPRODUCT(MAX((Görüşmeler!$B$2:$B$501=A115)*Görüşmeler!$A$2:$A$501))))</f>
        <v/>
      </c>
      <c r="L115" s="5">
        <f>IF(OR(A115="",K115=""),"",TODAY()-K115)</f>
        <v/>
      </c>
      <c r="M115" s="3">
        <f>IF(A115="","",IF(COUNTIF(Görüşmeler!$B:$B,A115)=0,"",IF(SUMPRODUCT(MAX((Görüşmeler!$B$2:$B$501=A115)*Görüşmeler!$H$2:$H$501))=0,"",SUMPRODUCT(MAX((Görüşmeler!$B$2:$B$501=A115)*Görüşmeler!$H$2:$H$501)))))</f>
        <v/>
      </c>
      <c r="N115">
        <f>IF(A115="","",IF(OR(H115="Pasif",H115="Kaybedildi"),"",IF(AND(M115&lt;&gt;"",N(M115)&lt;=TODAY()),"Takip zamanı",IF(K115="","Hiç görüşülmedi",IF(L115&gt;30,"30 günden uzun sessiz","")))))</f>
        <v/>
      </c>
    </row>
    <row r="116">
      <c r="D116" s="2" t="n"/>
      <c r="I116" s="3" t="n"/>
      <c r="J116" s="4" t="n"/>
      <c r="K116" s="3">
        <f>IF(A116="","",IF(COUNTIF(Görüşmeler!$B:$B,A116)=0,"",SUMPRODUCT(MAX((Görüşmeler!$B$2:$B$501=A116)*Görüşmeler!$A$2:$A$501))))</f>
        <v/>
      </c>
      <c r="L116" s="5">
        <f>IF(OR(A116="",K116=""),"",TODAY()-K116)</f>
        <v/>
      </c>
      <c r="M116" s="3">
        <f>IF(A116="","",IF(COUNTIF(Görüşmeler!$B:$B,A116)=0,"",IF(SUMPRODUCT(MAX((Görüşmeler!$B$2:$B$501=A116)*Görüşmeler!$H$2:$H$501))=0,"",SUMPRODUCT(MAX((Görüşmeler!$B$2:$B$501=A116)*Görüşmeler!$H$2:$H$501)))))</f>
        <v/>
      </c>
      <c r="N116">
        <f>IF(A116="","",IF(OR(H116="Pasif",H116="Kaybedildi"),"",IF(AND(M116&lt;&gt;"",N(M116)&lt;=TODAY()),"Takip zamanı",IF(K116="","Hiç görüşülmedi",IF(L116&gt;30,"30 günden uzun sessiz","")))))</f>
        <v/>
      </c>
    </row>
    <row r="117">
      <c r="D117" s="2" t="n"/>
      <c r="I117" s="3" t="n"/>
      <c r="J117" s="4" t="n"/>
      <c r="K117" s="3">
        <f>IF(A117="","",IF(COUNTIF(Görüşmeler!$B:$B,A117)=0,"",SUMPRODUCT(MAX((Görüşmeler!$B$2:$B$501=A117)*Görüşmeler!$A$2:$A$501))))</f>
        <v/>
      </c>
      <c r="L117" s="5">
        <f>IF(OR(A117="",K117=""),"",TODAY()-K117)</f>
        <v/>
      </c>
      <c r="M117" s="3">
        <f>IF(A117="","",IF(COUNTIF(Görüşmeler!$B:$B,A117)=0,"",IF(SUMPRODUCT(MAX((Görüşmeler!$B$2:$B$501=A117)*Görüşmeler!$H$2:$H$501))=0,"",SUMPRODUCT(MAX((Görüşmeler!$B$2:$B$501=A117)*Görüşmeler!$H$2:$H$501)))))</f>
        <v/>
      </c>
      <c r="N117">
        <f>IF(A117="","",IF(OR(H117="Pasif",H117="Kaybedildi"),"",IF(AND(M117&lt;&gt;"",N(M117)&lt;=TODAY()),"Takip zamanı",IF(K117="","Hiç görüşülmedi",IF(L117&gt;30,"30 günden uzun sessiz","")))))</f>
        <v/>
      </c>
    </row>
    <row r="118">
      <c r="D118" s="2" t="n"/>
      <c r="I118" s="3" t="n"/>
      <c r="J118" s="4" t="n"/>
      <c r="K118" s="3">
        <f>IF(A118="","",IF(COUNTIF(Görüşmeler!$B:$B,A118)=0,"",SUMPRODUCT(MAX((Görüşmeler!$B$2:$B$501=A118)*Görüşmeler!$A$2:$A$501))))</f>
        <v/>
      </c>
      <c r="L118" s="5">
        <f>IF(OR(A118="",K118=""),"",TODAY()-K118)</f>
        <v/>
      </c>
      <c r="M118" s="3">
        <f>IF(A118="","",IF(COUNTIF(Görüşmeler!$B:$B,A118)=0,"",IF(SUMPRODUCT(MAX((Görüşmeler!$B$2:$B$501=A118)*Görüşmeler!$H$2:$H$501))=0,"",SUMPRODUCT(MAX((Görüşmeler!$B$2:$B$501=A118)*Görüşmeler!$H$2:$H$501)))))</f>
        <v/>
      </c>
      <c r="N118">
        <f>IF(A118="","",IF(OR(H118="Pasif",H118="Kaybedildi"),"",IF(AND(M118&lt;&gt;"",N(M118)&lt;=TODAY()),"Takip zamanı",IF(K118="","Hiç görüşülmedi",IF(L118&gt;30,"30 günden uzun sessiz","")))))</f>
        <v/>
      </c>
    </row>
    <row r="119">
      <c r="D119" s="2" t="n"/>
      <c r="I119" s="3" t="n"/>
      <c r="J119" s="4" t="n"/>
      <c r="K119" s="3">
        <f>IF(A119="","",IF(COUNTIF(Görüşmeler!$B:$B,A119)=0,"",SUMPRODUCT(MAX((Görüşmeler!$B$2:$B$501=A119)*Görüşmeler!$A$2:$A$501))))</f>
        <v/>
      </c>
      <c r="L119" s="5">
        <f>IF(OR(A119="",K119=""),"",TODAY()-K119)</f>
        <v/>
      </c>
      <c r="M119" s="3">
        <f>IF(A119="","",IF(COUNTIF(Görüşmeler!$B:$B,A119)=0,"",IF(SUMPRODUCT(MAX((Görüşmeler!$B$2:$B$501=A119)*Görüşmeler!$H$2:$H$501))=0,"",SUMPRODUCT(MAX((Görüşmeler!$B$2:$B$501=A119)*Görüşmeler!$H$2:$H$501)))))</f>
        <v/>
      </c>
      <c r="N119">
        <f>IF(A119="","",IF(OR(H119="Pasif",H119="Kaybedildi"),"",IF(AND(M119&lt;&gt;"",N(M119)&lt;=TODAY()),"Takip zamanı",IF(K119="","Hiç görüşülmedi",IF(L119&gt;30,"30 günden uzun sessiz","")))))</f>
        <v/>
      </c>
    </row>
    <row r="120">
      <c r="D120" s="2" t="n"/>
      <c r="I120" s="3" t="n"/>
      <c r="J120" s="4" t="n"/>
      <c r="K120" s="3">
        <f>IF(A120="","",IF(COUNTIF(Görüşmeler!$B:$B,A120)=0,"",SUMPRODUCT(MAX((Görüşmeler!$B$2:$B$501=A120)*Görüşmeler!$A$2:$A$501))))</f>
        <v/>
      </c>
      <c r="L120" s="5">
        <f>IF(OR(A120="",K120=""),"",TODAY()-K120)</f>
        <v/>
      </c>
      <c r="M120" s="3">
        <f>IF(A120="","",IF(COUNTIF(Görüşmeler!$B:$B,A120)=0,"",IF(SUMPRODUCT(MAX((Görüşmeler!$B$2:$B$501=A120)*Görüşmeler!$H$2:$H$501))=0,"",SUMPRODUCT(MAX((Görüşmeler!$B$2:$B$501=A120)*Görüşmeler!$H$2:$H$501)))))</f>
        <v/>
      </c>
      <c r="N120">
        <f>IF(A120="","",IF(OR(H120="Pasif",H120="Kaybedildi"),"",IF(AND(M120&lt;&gt;"",N(M120)&lt;=TODAY()),"Takip zamanı",IF(K120="","Hiç görüşülmedi",IF(L120&gt;30,"30 günden uzun sessiz","")))))</f>
        <v/>
      </c>
    </row>
    <row r="121">
      <c r="D121" s="2" t="n"/>
      <c r="I121" s="3" t="n"/>
      <c r="J121" s="4" t="n"/>
      <c r="K121" s="3">
        <f>IF(A121="","",IF(COUNTIF(Görüşmeler!$B:$B,A121)=0,"",SUMPRODUCT(MAX((Görüşmeler!$B$2:$B$501=A121)*Görüşmeler!$A$2:$A$501))))</f>
        <v/>
      </c>
      <c r="L121" s="5">
        <f>IF(OR(A121="",K121=""),"",TODAY()-K121)</f>
        <v/>
      </c>
      <c r="M121" s="3">
        <f>IF(A121="","",IF(COUNTIF(Görüşmeler!$B:$B,A121)=0,"",IF(SUMPRODUCT(MAX((Görüşmeler!$B$2:$B$501=A121)*Görüşmeler!$H$2:$H$501))=0,"",SUMPRODUCT(MAX((Görüşmeler!$B$2:$B$501=A121)*Görüşmeler!$H$2:$H$501)))))</f>
        <v/>
      </c>
      <c r="N121">
        <f>IF(A121="","",IF(OR(H121="Pasif",H121="Kaybedildi"),"",IF(AND(M121&lt;&gt;"",N(M121)&lt;=TODAY()),"Takip zamanı",IF(K121="","Hiç görüşülmedi",IF(L121&gt;30,"30 günden uzun sessiz","")))))</f>
        <v/>
      </c>
    </row>
    <row r="122">
      <c r="D122" s="2" t="n"/>
      <c r="I122" s="3" t="n"/>
      <c r="J122" s="4" t="n"/>
      <c r="K122" s="3">
        <f>IF(A122="","",IF(COUNTIF(Görüşmeler!$B:$B,A122)=0,"",SUMPRODUCT(MAX((Görüşmeler!$B$2:$B$501=A122)*Görüşmeler!$A$2:$A$501))))</f>
        <v/>
      </c>
      <c r="L122" s="5">
        <f>IF(OR(A122="",K122=""),"",TODAY()-K122)</f>
        <v/>
      </c>
      <c r="M122" s="3">
        <f>IF(A122="","",IF(COUNTIF(Görüşmeler!$B:$B,A122)=0,"",IF(SUMPRODUCT(MAX((Görüşmeler!$B$2:$B$501=A122)*Görüşmeler!$H$2:$H$501))=0,"",SUMPRODUCT(MAX((Görüşmeler!$B$2:$B$501=A122)*Görüşmeler!$H$2:$H$501)))))</f>
        <v/>
      </c>
      <c r="N122">
        <f>IF(A122="","",IF(OR(H122="Pasif",H122="Kaybedildi"),"",IF(AND(M122&lt;&gt;"",N(M122)&lt;=TODAY()),"Takip zamanı",IF(K122="","Hiç görüşülmedi",IF(L122&gt;30,"30 günden uzun sessiz","")))))</f>
        <v/>
      </c>
    </row>
    <row r="123">
      <c r="D123" s="2" t="n"/>
      <c r="I123" s="3" t="n"/>
      <c r="J123" s="4" t="n"/>
      <c r="K123" s="3">
        <f>IF(A123="","",IF(COUNTIF(Görüşmeler!$B:$B,A123)=0,"",SUMPRODUCT(MAX((Görüşmeler!$B$2:$B$501=A123)*Görüşmeler!$A$2:$A$501))))</f>
        <v/>
      </c>
      <c r="L123" s="5">
        <f>IF(OR(A123="",K123=""),"",TODAY()-K123)</f>
        <v/>
      </c>
      <c r="M123" s="3">
        <f>IF(A123="","",IF(COUNTIF(Görüşmeler!$B:$B,A123)=0,"",IF(SUMPRODUCT(MAX((Görüşmeler!$B$2:$B$501=A123)*Görüşmeler!$H$2:$H$501))=0,"",SUMPRODUCT(MAX((Görüşmeler!$B$2:$B$501=A123)*Görüşmeler!$H$2:$H$501)))))</f>
        <v/>
      </c>
      <c r="N123">
        <f>IF(A123="","",IF(OR(H123="Pasif",H123="Kaybedildi"),"",IF(AND(M123&lt;&gt;"",N(M123)&lt;=TODAY()),"Takip zamanı",IF(K123="","Hiç görüşülmedi",IF(L123&gt;30,"30 günden uzun sessiz","")))))</f>
        <v/>
      </c>
    </row>
    <row r="124">
      <c r="D124" s="2" t="n"/>
      <c r="I124" s="3" t="n"/>
      <c r="J124" s="4" t="n"/>
      <c r="K124" s="3">
        <f>IF(A124="","",IF(COUNTIF(Görüşmeler!$B:$B,A124)=0,"",SUMPRODUCT(MAX((Görüşmeler!$B$2:$B$501=A124)*Görüşmeler!$A$2:$A$501))))</f>
        <v/>
      </c>
      <c r="L124" s="5">
        <f>IF(OR(A124="",K124=""),"",TODAY()-K124)</f>
        <v/>
      </c>
      <c r="M124" s="3">
        <f>IF(A124="","",IF(COUNTIF(Görüşmeler!$B:$B,A124)=0,"",IF(SUMPRODUCT(MAX((Görüşmeler!$B$2:$B$501=A124)*Görüşmeler!$H$2:$H$501))=0,"",SUMPRODUCT(MAX((Görüşmeler!$B$2:$B$501=A124)*Görüşmeler!$H$2:$H$501)))))</f>
        <v/>
      </c>
      <c r="N124">
        <f>IF(A124="","",IF(OR(H124="Pasif",H124="Kaybedildi"),"",IF(AND(M124&lt;&gt;"",N(M124)&lt;=TODAY()),"Takip zamanı",IF(K124="","Hiç görüşülmedi",IF(L124&gt;30,"30 günden uzun sessiz","")))))</f>
        <v/>
      </c>
    </row>
    <row r="125">
      <c r="D125" s="2" t="n"/>
      <c r="I125" s="3" t="n"/>
      <c r="J125" s="4" t="n"/>
      <c r="K125" s="3">
        <f>IF(A125="","",IF(COUNTIF(Görüşmeler!$B:$B,A125)=0,"",SUMPRODUCT(MAX((Görüşmeler!$B$2:$B$501=A125)*Görüşmeler!$A$2:$A$501))))</f>
        <v/>
      </c>
      <c r="L125" s="5">
        <f>IF(OR(A125="",K125=""),"",TODAY()-K125)</f>
        <v/>
      </c>
      <c r="M125" s="3">
        <f>IF(A125="","",IF(COUNTIF(Görüşmeler!$B:$B,A125)=0,"",IF(SUMPRODUCT(MAX((Görüşmeler!$B$2:$B$501=A125)*Görüşmeler!$H$2:$H$501))=0,"",SUMPRODUCT(MAX((Görüşmeler!$B$2:$B$501=A125)*Görüşmeler!$H$2:$H$501)))))</f>
        <v/>
      </c>
      <c r="N125">
        <f>IF(A125="","",IF(OR(H125="Pasif",H125="Kaybedildi"),"",IF(AND(M125&lt;&gt;"",N(M125)&lt;=TODAY()),"Takip zamanı",IF(K125="","Hiç görüşülmedi",IF(L125&gt;30,"30 günden uzun sessiz","")))))</f>
        <v/>
      </c>
    </row>
    <row r="126">
      <c r="D126" s="2" t="n"/>
      <c r="I126" s="3" t="n"/>
      <c r="J126" s="4" t="n"/>
      <c r="K126" s="3">
        <f>IF(A126="","",IF(COUNTIF(Görüşmeler!$B:$B,A126)=0,"",SUMPRODUCT(MAX((Görüşmeler!$B$2:$B$501=A126)*Görüşmeler!$A$2:$A$501))))</f>
        <v/>
      </c>
      <c r="L126" s="5">
        <f>IF(OR(A126="",K126=""),"",TODAY()-K126)</f>
        <v/>
      </c>
      <c r="M126" s="3">
        <f>IF(A126="","",IF(COUNTIF(Görüşmeler!$B:$B,A126)=0,"",IF(SUMPRODUCT(MAX((Görüşmeler!$B$2:$B$501=A126)*Görüşmeler!$H$2:$H$501))=0,"",SUMPRODUCT(MAX((Görüşmeler!$B$2:$B$501=A126)*Görüşmeler!$H$2:$H$501)))))</f>
        <v/>
      </c>
      <c r="N126">
        <f>IF(A126="","",IF(OR(H126="Pasif",H126="Kaybedildi"),"",IF(AND(M126&lt;&gt;"",N(M126)&lt;=TODAY()),"Takip zamanı",IF(K126="","Hiç görüşülmedi",IF(L126&gt;30,"30 günden uzun sessiz","")))))</f>
        <v/>
      </c>
    </row>
    <row r="127">
      <c r="D127" s="2" t="n"/>
      <c r="I127" s="3" t="n"/>
      <c r="J127" s="4" t="n"/>
      <c r="K127" s="3">
        <f>IF(A127="","",IF(COUNTIF(Görüşmeler!$B:$B,A127)=0,"",SUMPRODUCT(MAX((Görüşmeler!$B$2:$B$501=A127)*Görüşmeler!$A$2:$A$501))))</f>
        <v/>
      </c>
      <c r="L127" s="5">
        <f>IF(OR(A127="",K127=""),"",TODAY()-K127)</f>
        <v/>
      </c>
      <c r="M127" s="3">
        <f>IF(A127="","",IF(COUNTIF(Görüşmeler!$B:$B,A127)=0,"",IF(SUMPRODUCT(MAX((Görüşmeler!$B$2:$B$501=A127)*Görüşmeler!$H$2:$H$501))=0,"",SUMPRODUCT(MAX((Görüşmeler!$B$2:$B$501=A127)*Görüşmeler!$H$2:$H$501)))))</f>
        <v/>
      </c>
      <c r="N127">
        <f>IF(A127="","",IF(OR(H127="Pasif",H127="Kaybedildi"),"",IF(AND(M127&lt;&gt;"",N(M127)&lt;=TODAY()),"Takip zamanı",IF(K127="","Hiç görüşülmedi",IF(L127&gt;30,"30 günden uzun sessiz","")))))</f>
        <v/>
      </c>
    </row>
    <row r="128">
      <c r="D128" s="2" t="n"/>
      <c r="I128" s="3" t="n"/>
      <c r="J128" s="4" t="n"/>
      <c r="K128" s="3">
        <f>IF(A128="","",IF(COUNTIF(Görüşmeler!$B:$B,A128)=0,"",SUMPRODUCT(MAX((Görüşmeler!$B$2:$B$501=A128)*Görüşmeler!$A$2:$A$501))))</f>
        <v/>
      </c>
      <c r="L128" s="5">
        <f>IF(OR(A128="",K128=""),"",TODAY()-K128)</f>
        <v/>
      </c>
      <c r="M128" s="3">
        <f>IF(A128="","",IF(COUNTIF(Görüşmeler!$B:$B,A128)=0,"",IF(SUMPRODUCT(MAX((Görüşmeler!$B$2:$B$501=A128)*Görüşmeler!$H$2:$H$501))=0,"",SUMPRODUCT(MAX((Görüşmeler!$B$2:$B$501=A128)*Görüşmeler!$H$2:$H$501)))))</f>
        <v/>
      </c>
      <c r="N128">
        <f>IF(A128="","",IF(OR(H128="Pasif",H128="Kaybedildi"),"",IF(AND(M128&lt;&gt;"",N(M128)&lt;=TODAY()),"Takip zamanı",IF(K128="","Hiç görüşülmedi",IF(L128&gt;30,"30 günden uzun sessiz","")))))</f>
        <v/>
      </c>
    </row>
    <row r="129">
      <c r="D129" s="2" t="n"/>
      <c r="I129" s="3" t="n"/>
      <c r="J129" s="4" t="n"/>
      <c r="K129" s="3">
        <f>IF(A129="","",IF(COUNTIF(Görüşmeler!$B:$B,A129)=0,"",SUMPRODUCT(MAX((Görüşmeler!$B$2:$B$501=A129)*Görüşmeler!$A$2:$A$501))))</f>
        <v/>
      </c>
      <c r="L129" s="5">
        <f>IF(OR(A129="",K129=""),"",TODAY()-K129)</f>
        <v/>
      </c>
      <c r="M129" s="3">
        <f>IF(A129="","",IF(COUNTIF(Görüşmeler!$B:$B,A129)=0,"",IF(SUMPRODUCT(MAX((Görüşmeler!$B$2:$B$501=A129)*Görüşmeler!$H$2:$H$501))=0,"",SUMPRODUCT(MAX((Görüşmeler!$B$2:$B$501=A129)*Görüşmeler!$H$2:$H$501)))))</f>
        <v/>
      </c>
      <c r="N129">
        <f>IF(A129="","",IF(OR(H129="Pasif",H129="Kaybedildi"),"",IF(AND(M129&lt;&gt;"",N(M129)&lt;=TODAY()),"Takip zamanı",IF(K129="","Hiç görüşülmedi",IF(L129&gt;30,"30 günden uzun sessiz","")))))</f>
        <v/>
      </c>
    </row>
    <row r="130">
      <c r="D130" s="2" t="n"/>
      <c r="I130" s="3" t="n"/>
      <c r="J130" s="4" t="n"/>
      <c r="K130" s="3">
        <f>IF(A130="","",IF(COUNTIF(Görüşmeler!$B:$B,A130)=0,"",SUMPRODUCT(MAX((Görüşmeler!$B$2:$B$501=A130)*Görüşmeler!$A$2:$A$501))))</f>
        <v/>
      </c>
      <c r="L130" s="5">
        <f>IF(OR(A130="",K130=""),"",TODAY()-K130)</f>
        <v/>
      </c>
      <c r="M130" s="3">
        <f>IF(A130="","",IF(COUNTIF(Görüşmeler!$B:$B,A130)=0,"",IF(SUMPRODUCT(MAX((Görüşmeler!$B$2:$B$501=A130)*Görüşmeler!$H$2:$H$501))=0,"",SUMPRODUCT(MAX((Görüşmeler!$B$2:$B$501=A130)*Görüşmeler!$H$2:$H$501)))))</f>
        <v/>
      </c>
      <c r="N130">
        <f>IF(A130="","",IF(OR(H130="Pasif",H130="Kaybedildi"),"",IF(AND(M130&lt;&gt;"",N(M130)&lt;=TODAY()),"Takip zamanı",IF(K130="","Hiç görüşülmedi",IF(L130&gt;30,"30 günden uzun sessiz","")))))</f>
        <v/>
      </c>
    </row>
    <row r="131">
      <c r="D131" s="2" t="n"/>
      <c r="I131" s="3" t="n"/>
      <c r="J131" s="4" t="n"/>
      <c r="K131" s="3">
        <f>IF(A131="","",IF(COUNTIF(Görüşmeler!$B:$B,A131)=0,"",SUMPRODUCT(MAX((Görüşmeler!$B$2:$B$501=A131)*Görüşmeler!$A$2:$A$501))))</f>
        <v/>
      </c>
      <c r="L131" s="5">
        <f>IF(OR(A131="",K131=""),"",TODAY()-K131)</f>
        <v/>
      </c>
      <c r="M131" s="3">
        <f>IF(A131="","",IF(COUNTIF(Görüşmeler!$B:$B,A131)=0,"",IF(SUMPRODUCT(MAX((Görüşmeler!$B$2:$B$501=A131)*Görüşmeler!$H$2:$H$501))=0,"",SUMPRODUCT(MAX((Görüşmeler!$B$2:$B$501=A131)*Görüşmeler!$H$2:$H$501)))))</f>
        <v/>
      </c>
      <c r="N131">
        <f>IF(A131="","",IF(OR(H131="Pasif",H131="Kaybedildi"),"",IF(AND(M131&lt;&gt;"",N(M131)&lt;=TODAY()),"Takip zamanı",IF(K131="","Hiç görüşülmedi",IF(L131&gt;30,"30 günden uzun sessiz","")))))</f>
        <v/>
      </c>
    </row>
    <row r="132">
      <c r="D132" s="2" t="n"/>
      <c r="I132" s="3" t="n"/>
      <c r="J132" s="4" t="n"/>
      <c r="K132" s="3">
        <f>IF(A132="","",IF(COUNTIF(Görüşmeler!$B:$B,A132)=0,"",SUMPRODUCT(MAX((Görüşmeler!$B$2:$B$501=A132)*Görüşmeler!$A$2:$A$501))))</f>
        <v/>
      </c>
      <c r="L132" s="5">
        <f>IF(OR(A132="",K132=""),"",TODAY()-K132)</f>
        <v/>
      </c>
      <c r="M132" s="3">
        <f>IF(A132="","",IF(COUNTIF(Görüşmeler!$B:$B,A132)=0,"",IF(SUMPRODUCT(MAX((Görüşmeler!$B$2:$B$501=A132)*Görüşmeler!$H$2:$H$501))=0,"",SUMPRODUCT(MAX((Görüşmeler!$B$2:$B$501=A132)*Görüşmeler!$H$2:$H$501)))))</f>
        <v/>
      </c>
      <c r="N132">
        <f>IF(A132="","",IF(OR(H132="Pasif",H132="Kaybedildi"),"",IF(AND(M132&lt;&gt;"",N(M132)&lt;=TODAY()),"Takip zamanı",IF(K132="","Hiç görüşülmedi",IF(L132&gt;30,"30 günden uzun sessiz","")))))</f>
        <v/>
      </c>
    </row>
    <row r="133">
      <c r="D133" s="2" t="n"/>
      <c r="I133" s="3" t="n"/>
      <c r="J133" s="4" t="n"/>
      <c r="K133" s="3">
        <f>IF(A133="","",IF(COUNTIF(Görüşmeler!$B:$B,A133)=0,"",SUMPRODUCT(MAX((Görüşmeler!$B$2:$B$501=A133)*Görüşmeler!$A$2:$A$501))))</f>
        <v/>
      </c>
      <c r="L133" s="5">
        <f>IF(OR(A133="",K133=""),"",TODAY()-K133)</f>
        <v/>
      </c>
      <c r="M133" s="3">
        <f>IF(A133="","",IF(COUNTIF(Görüşmeler!$B:$B,A133)=0,"",IF(SUMPRODUCT(MAX((Görüşmeler!$B$2:$B$501=A133)*Görüşmeler!$H$2:$H$501))=0,"",SUMPRODUCT(MAX((Görüşmeler!$B$2:$B$501=A133)*Görüşmeler!$H$2:$H$501)))))</f>
        <v/>
      </c>
      <c r="N133">
        <f>IF(A133="","",IF(OR(H133="Pasif",H133="Kaybedildi"),"",IF(AND(M133&lt;&gt;"",N(M133)&lt;=TODAY()),"Takip zamanı",IF(K133="","Hiç görüşülmedi",IF(L133&gt;30,"30 günden uzun sessiz","")))))</f>
        <v/>
      </c>
    </row>
    <row r="134">
      <c r="D134" s="2" t="n"/>
      <c r="I134" s="3" t="n"/>
      <c r="J134" s="4" t="n"/>
      <c r="K134" s="3">
        <f>IF(A134="","",IF(COUNTIF(Görüşmeler!$B:$B,A134)=0,"",SUMPRODUCT(MAX((Görüşmeler!$B$2:$B$501=A134)*Görüşmeler!$A$2:$A$501))))</f>
        <v/>
      </c>
      <c r="L134" s="5">
        <f>IF(OR(A134="",K134=""),"",TODAY()-K134)</f>
        <v/>
      </c>
      <c r="M134" s="3">
        <f>IF(A134="","",IF(COUNTIF(Görüşmeler!$B:$B,A134)=0,"",IF(SUMPRODUCT(MAX((Görüşmeler!$B$2:$B$501=A134)*Görüşmeler!$H$2:$H$501))=0,"",SUMPRODUCT(MAX((Görüşmeler!$B$2:$B$501=A134)*Görüşmeler!$H$2:$H$501)))))</f>
        <v/>
      </c>
      <c r="N134">
        <f>IF(A134="","",IF(OR(H134="Pasif",H134="Kaybedildi"),"",IF(AND(M134&lt;&gt;"",N(M134)&lt;=TODAY()),"Takip zamanı",IF(K134="","Hiç görüşülmedi",IF(L134&gt;30,"30 günden uzun sessiz","")))))</f>
        <v/>
      </c>
    </row>
    <row r="135">
      <c r="D135" s="2" t="n"/>
      <c r="I135" s="3" t="n"/>
      <c r="J135" s="4" t="n"/>
      <c r="K135" s="3">
        <f>IF(A135="","",IF(COUNTIF(Görüşmeler!$B:$B,A135)=0,"",SUMPRODUCT(MAX((Görüşmeler!$B$2:$B$501=A135)*Görüşmeler!$A$2:$A$501))))</f>
        <v/>
      </c>
      <c r="L135" s="5">
        <f>IF(OR(A135="",K135=""),"",TODAY()-K135)</f>
        <v/>
      </c>
      <c r="M135" s="3">
        <f>IF(A135="","",IF(COUNTIF(Görüşmeler!$B:$B,A135)=0,"",IF(SUMPRODUCT(MAX((Görüşmeler!$B$2:$B$501=A135)*Görüşmeler!$H$2:$H$501))=0,"",SUMPRODUCT(MAX((Görüşmeler!$B$2:$B$501=A135)*Görüşmeler!$H$2:$H$501)))))</f>
        <v/>
      </c>
      <c r="N135">
        <f>IF(A135="","",IF(OR(H135="Pasif",H135="Kaybedildi"),"",IF(AND(M135&lt;&gt;"",N(M135)&lt;=TODAY()),"Takip zamanı",IF(K135="","Hiç görüşülmedi",IF(L135&gt;30,"30 günden uzun sessiz","")))))</f>
        <v/>
      </c>
    </row>
    <row r="136">
      <c r="D136" s="2" t="n"/>
      <c r="I136" s="3" t="n"/>
      <c r="J136" s="4" t="n"/>
      <c r="K136" s="3">
        <f>IF(A136="","",IF(COUNTIF(Görüşmeler!$B:$B,A136)=0,"",SUMPRODUCT(MAX((Görüşmeler!$B$2:$B$501=A136)*Görüşmeler!$A$2:$A$501))))</f>
        <v/>
      </c>
      <c r="L136" s="5">
        <f>IF(OR(A136="",K136=""),"",TODAY()-K136)</f>
        <v/>
      </c>
      <c r="M136" s="3">
        <f>IF(A136="","",IF(COUNTIF(Görüşmeler!$B:$B,A136)=0,"",IF(SUMPRODUCT(MAX((Görüşmeler!$B$2:$B$501=A136)*Görüşmeler!$H$2:$H$501))=0,"",SUMPRODUCT(MAX((Görüşmeler!$B$2:$B$501=A136)*Görüşmeler!$H$2:$H$501)))))</f>
        <v/>
      </c>
      <c r="N136">
        <f>IF(A136="","",IF(OR(H136="Pasif",H136="Kaybedildi"),"",IF(AND(M136&lt;&gt;"",N(M136)&lt;=TODAY()),"Takip zamanı",IF(K136="","Hiç görüşülmedi",IF(L136&gt;30,"30 günden uzun sessiz","")))))</f>
        <v/>
      </c>
    </row>
    <row r="137">
      <c r="D137" s="2" t="n"/>
      <c r="I137" s="3" t="n"/>
      <c r="J137" s="4" t="n"/>
      <c r="K137" s="3">
        <f>IF(A137="","",IF(COUNTIF(Görüşmeler!$B:$B,A137)=0,"",SUMPRODUCT(MAX((Görüşmeler!$B$2:$B$501=A137)*Görüşmeler!$A$2:$A$501))))</f>
        <v/>
      </c>
      <c r="L137" s="5">
        <f>IF(OR(A137="",K137=""),"",TODAY()-K137)</f>
        <v/>
      </c>
      <c r="M137" s="3">
        <f>IF(A137="","",IF(COUNTIF(Görüşmeler!$B:$B,A137)=0,"",IF(SUMPRODUCT(MAX((Görüşmeler!$B$2:$B$501=A137)*Görüşmeler!$H$2:$H$501))=0,"",SUMPRODUCT(MAX((Görüşmeler!$B$2:$B$501=A137)*Görüşmeler!$H$2:$H$501)))))</f>
        <v/>
      </c>
      <c r="N137">
        <f>IF(A137="","",IF(OR(H137="Pasif",H137="Kaybedildi"),"",IF(AND(M137&lt;&gt;"",N(M137)&lt;=TODAY()),"Takip zamanı",IF(K137="","Hiç görüşülmedi",IF(L137&gt;30,"30 günden uzun sessiz","")))))</f>
        <v/>
      </c>
    </row>
    <row r="138">
      <c r="D138" s="2" t="n"/>
      <c r="I138" s="3" t="n"/>
      <c r="J138" s="4" t="n"/>
      <c r="K138" s="3">
        <f>IF(A138="","",IF(COUNTIF(Görüşmeler!$B:$B,A138)=0,"",SUMPRODUCT(MAX((Görüşmeler!$B$2:$B$501=A138)*Görüşmeler!$A$2:$A$501))))</f>
        <v/>
      </c>
      <c r="L138" s="5">
        <f>IF(OR(A138="",K138=""),"",TODAY()-K138)</f>
        <v/>
      </c>
      <c r="M138" s="3">
        <f>IF(A138="","",IF(COUNTIF(Görüşmeler!$B:$B,A138)=0,"",IF(SUMPRODUCT(MAX((Görüşmeler!$B$2:$B$501=A138)*Görüşmeler!$H$2:$H$501))=0,"",SUMPRODUCT(MAX((Görüşmeler!$B$2:$B$501=A138)*Görüşmeler!$H$2:$H$501)))))</f>
        <v/>
      </c>
      <c r="N138">
        <f>IF(A138="","",IF(OR(H138="Pasif",H138="Kaybedildi"),"",IF(AND(M138&lt;&gt;"",N(M138)&lt;=TODAY()),"Takip zamanı",IF(K138="","Hiç görüşülmedi",IF(L138&gt;30,"30 günden uzun sessiz","")))))</f>
        <v/>
      </c>
    </row>
    <row r="139">
      <c r="D139" s="2" t="n"/>
      <c r="I139" s="3" t="n"/>
      <c r="J139" s="4" t="n"/>
      <c r="K139" s="3">
        <f>IF(A139="","",IF(COUNTIF(Görüşmeler!$B:$B,A139)=0,"",SUMPRODUCT(MAX((Görüşmeler!$B$2:$B$501=A139)*Görüşmeler!$A$2:$A$501))))</f>
        <v/>
      </c>
      <c r="L139" s="5">
        <f>IF(OR(A139="",K139=""),"",TODAY()-K139)</f>
        <v/>
      </c>
      <c r="M139" s="3">
        <f>IF(A139="","",IF(COUNTIF(Görüşmeler!$B:$B,A139)=0,"",IF(SUMPRODUCT(MAX((Görüşmeler!$B$2:$B$501=A139)*Görüşmeler!$H$2:$H$501))=0,"",SUMPRODUCT(MAX((Görüşmeler!$B$2:$B$501=A139)*Görüşmeler!$H$2:$H$501)))))</f>
        <v/>
      </c>
      <c r="N139">
        <f>IF(A139="","",IF(OR(H139="Pasif",H139="Kaybedildi"),"",IF(AND(M139&lt;&gt;"",N(M139)&lt;=TODAY()),"Takip zamanı",IF(K139="","Hiç görüşülmedi",IF(L139&gt;30,"30 günden uzun sessiz","")))))</f>
        <v/>
      </c>
    </row>
    <row r="140">
      <c r="D140" s="2" t="n"/>
      <c r="I140" s="3" t="n"/>
      <c r="J140" s="4" t="n"/>
      <c r="K140" s="3">
        <f>IF(A140="","",IF(COUNTIF(Görüşmeler!$B:$B,A140)=0,"",SUMPRODUCT(MAX((Görüşmeler!$B$2:$B$501=A140)*Görüşmeler!$A$2:$A$501))))</f>
        <v/>
      </c>
      <c r="L140" s="5">
        <f>IF(OR(A140="",K140=""),"",TODAY()-K140)</f>
        <v/>
      </c>
      <c r="M140" s="3">
        <f>IF(A140="","",IF(COUNTIF(Görüşmeler!$B:$B,A140)=0,"",IF(SUMPRODUCT(MAX((Görüşmeler!$B$2:$B$501=A140)*Görüşmeler!$H$2:$H$501))=0,"",SUMPRODUCT(MAX((Görüşmeler!$B$2:$B$501=A140)*Görüşmeler!$H$2:$H$501)))))</f>
        <v/>
      </c>
      <c r="N140">
        <f>IF(A140="","",IF(OR(H140="Pasif",H140="Kaybedildi"),"",IF(AND(M140&lt;&gt;"",N(M140)&lt;=TODAY()),"Takip zamanı",IF(K140="","Hiç görüşülmedi",IF(L140&gt;30,"30 günden uzun sessiz","")))))</f>
        <v/>
      </c>
    </row>
    <row r="141">
      <c r="D141" s="2" t="n"/>
      <c r="I141" s="3" t="n"/>
      <c r="J141" s="4" t="n"/>
      <c r="K141" s="3">
        <f>IF(A141="","",IF(COUNTIF(Görüşmeler!$B:$B,A141)=0,"",SUMPRODUCT(MAX((Görüşmeler!$B$2:$B$501=A141)*Görüşmeler!$A$2:$A$501))))</f>
        <v/>
      </c>
      <c r="L141" s="5">
        <f>IF(OR(A141="",K141=""),"",TODAY()-K141)</f>
        <v/>
      </c>
      <c r="M141" s="3">
        <f>IF(A141="","",IF(COUNTIF(Görüşmeler!$B:$B,A141)=0,"",IF(SUMPRODUCT(MAX((Görüşmeler!$B$2:$B$501=A141)*Görüşmeler!$H$2:$H$501))=0,"",SUMPRODUCT(MAX((Görüşmeler!$B$2:$B$501=A141)*Görüşmeler!$H$2:$H$501)))))</f>
        <v/>
      </c>
      <c r="N141">
        <f>IF(A141="","",IF(OR(H141="Pasif",H141="Kaybedildi"),"",IF(AND(M141&lt;&gt;"",N(M141)&lt;=TODAY()),"Takip zamanı",IF(K141="","Hiç görüşülmedi",IF(L141&gt;30,"30 günden uzun sessiz","")))))</f>
        <v/>
      </c>
    </row>
    <row r="142">
      <c r="D142" s="2" t="n"/>
      <c r="I142" s="3" t="n"/>
      <c r="J142" s="4" t="n"/>
      <c r="K142" s="3">
        <f>IF(A142="","",IF(COUNTIF(Görüşmeler!$B:$B,A142)=0,"",SUMPRODUCT(MAX((Görüşmeler!$B$2:$B$501=A142)*Görüşmeler!$A$2:$A$501))))</f>
        <v/>
      </c>
      <c r="L142" s="5">
        <f>IF(OR(A142="",K142=""),"",TODAY()-K142)</f>
        <v/>
      </c>
      <c r="M142" s="3">
        <f>IF(A142="","",IF(COUNTIF(Görüşmeler!$B:$B,A142)=0,"",IF(SUMPRODUCT(MAX((Görüşmeler!$B$2:$B$501=A142)*Görüşmeler!$H$2:$H$501))=0,"",SUMPRODUCT(MAX((Görüşmeler!$B$2:$B$501=A142)*Görüşmeler!$H$2:$H$501)))))</f>
        <v/>
      </c>
      <c r="N142">
        <f>IF(A142="","",IF(OR(H142="Pasif",H142="Kaybedildi"),"",IF(AND(M142&lt;&gt;"",N(M142)&lt;=TODAY()),"Takip zamanı",IF(K142="","Hiç görüşülmedi",IF(L142&gt;30,"30 günden uzun sessiz","")))))</f>
        <v/>
      </c>
    </row>
    <row r="143">
      <c r="D143" s="2" t="n"/>
      <c r="I143" s="3" t="n"/>
      <c r="J143" s="4" t="n"/>
      <c r="K143" s="3">
        <f>IF(A143="","",IF(COUNTIF(Görüşmeler!$B:$B,A143)=0,"",SUMPRODUCT(MAX((Görüşmeler!$B$2:$B$501=A143)*Görüşmeler!$A$2:$A$501))))</f>
        <v/>
      </c>
      <c r="L143" s="5">
        <f>IF(OR(A143="",K143=""),"",TODAY()-K143)</f>
        <v/>
      </c>
      <c r="M143" s="3">
        <f>IF(A143="","",IF(COUNTIF(Görüşmeler!$B:$B,A143)=0,"",IF(SUMPRODUCT(MAX((Görüşmeler!$B$2:$B$501=A143)*Görüşmeler!$H$2:$H$501))=0,"",SUMPRODUCT(MAX((Görüşmeler!$B$2:$B$501=A143)*Görüşmeler!$H$2:$H$501)))))</f>
        <v/>
      </c>
      <c r="N143">
        <f>IF(A143="","",IF(OR(H143="Pasif",H143="Kaybedildi"),"",IF(AND(M143&lt;&gt;"",N(M143)&lt;=TODAY()),"Takip zamanı",IF(K143="","Hiç görüşülmedi",IF(L143&gt;30,"30 günden uzun sessiz","")))))</f>
        <v/>
      </c>
    </row>
    <row r="144">
      <c r="D144" s="2" t="n"/>
      <c r="I144" s="3" t="n"/>
      <c r="J144" s="4" t="n"/>
      <c r="K144" s="3">
        <f>IF(A144="","",IF(COUNTIF(Görüşmeler!$B:$B,A144)=0,"",SUMPRODUCT(MAX((Görüşmeler!$B$2:$B$501=A144)*Görüşmeler!$A$2:$A$501))))</f>
        <v/>
      </c>
      <c r="L144" s="5">
        <f>IF(OR(A144="",K144=""),"",TODAY()-K144)</f>
        <v/>
      </c>
      <c r="M144" s="3">
        <f>IF(A144="","",IF(COUNTIF(Görüşmeler!$B:$B,A144)=0,"",IF(SUMPRODUCT(MAX((Görüşmeler!$B$2:$B$501=A144)*Görüşmeler!$H$2:$H$501))=0,"",SUMPRODUCT(MAX((Görüşmeler!$B$2:$B$501=A144)*Görüşmeler!$H$2:$H$501)))))</f>
        <v/>
      </c>
      <c r="N144">
        <f>IF(A144="","",IF(OR(H144="Pasif",H144="Kaybedildi"),"",IF(AND(M144&lt;&gt;"",N(M144)&lt;=TODAY()),"Takip zamanı",IF(K144="","Hiç görüşülmedi",IF(L144&gt;30,"30 günden uzun sessiz","")))))</f>
        <v/>
      </c>
    </row>
    <row r="145">
      <c r="D145" s="2" t="n"/>
      <c r="I145" s="3" t="n"/>
      <c r="J145" s="4" t="n"/>
      <c r="K145" s="3">
        <f>IF(A145="","",IF(COUNTIF(Görüşmeler!$B:$B,A145)=0,"",SUMPRODUCT(MAX((Görüşmeler!$B$2:$B$501=A145)*Görüşmeler!$A$2:$A$501))))</f>
        <v/>
      </c>
      <c r="L145" s="5">
        <f>IF(OR(A145="",K145=""),"",TODAY()-K145)</f>
        <v/>
      </c>
      <c r="M145" s="3">
        <f>IF(A145="","",IF(COUNTIF(Görüşmeler!$B:$B,A145)=0,"",IF(SUMPRODUCT(MAX((Görüşmeler!$B$2:$B$501=A145)*Görüşmeler!$H$2:$H$501))=0,"",SUMPRODUCT(MAX((Görüşmeler!$B$2:$B$501=A145)*Görüşmeler!$H$2:$H$501)))))</f>
        <v/>
      </c>
      <c r="N145">
        <f>IF(A145="","",IF(OR(H145="Pasif",H145="Kaybedildi"),"",IF(AND(M145&lt;&gt;"",N(M145)&lt;=TODAY()),"Takip zamanı",IF(K145="","Hiç görüşülmedi",IF(L145&gt;30,"30 günden uzun sessiz","")))))</f>
        <v/>
      </c>
    </row>
    <row r="146">
      <c r="D146" s="2" t="n"/>
      <c r="I146" s="3" t="n"/>
      <c r="J146" s="4" t="n"/>
      <c r="K146" s="3">
        <f>IF(A146="","",IF(COUNTIF(Görüşmeler!$B:$B,A146)=0,"",SUMPRODUCT(MAX((Görüşmeler!$B$2:$B$501=A146)*Görüşmeler!$A$2:$A$501))))</f>
        <v/>
      </c>
      <c r="L146" s="5">
        <f>IF(OR(A146="",K146=""),"",TODAY()-K146)</f>
        <v/>
      </c>
      <c r="M146" s="3">
        <f>IF(A146="","",IF(COUNTIF(Görüşmeler!$B:$B,A146)=0,"",IF(SUMPRODUCT(MAX((Görüşmeler!$B$2:$B$501=A146)*Görüşmeler!$H$2:$H$501))=0,"",SUMPRODUCT(MAX((Görüşmeler!$B$2:$B$501=A146)*Görüşmeler!$H$2:$H$501)))))</f>
        <v/>
      </c>
      <c r="N146">
        <f>IF(A146="","",IF(OR(H146="Pasif",H146="Kaybedildi"),"",IF(AND(M146&lt;&gt;"",N(M146)&lt;=TODAY()),"Takip zamanı",IF(K146="","Hiç görüşülmedi",IF(L146&gt;30,"30 günden uzun sessiz","")))))</f>
        <v/>
      </c>
    </row>
    <row r="147">
      <c r="D147" s="2" t="n"/>
      <c r="I147" s="3" t="n"/>
      <c r="J147" s="4" t="n"/>
      <c r="K147" s="3">
        <f>IF(A147="","",IF(COUNTIF(Görüşmeler!$B:$B,A147)=0,"",SUMPRODUCT(MAX((Görüşmeler!$B$2:$B$501=A147)*Görüşmeler!$A$2:$A$501))))</f>
        <v/>
      </c>
      <c r="L147" s="5">
        <f>IF(OR(A147="",K147=""),"",TODAY()-K147)</f>
        <v/>
      </c>
      <c r="M147" s="3">
        <f>IF(A147="","",IF(COUNTIF(Görüşmeler!$B:$B,A147)=0,"",IF(SUMPRODUCT(MAX((Görüşmeler!$B$2:$B$501=A147)*Görüşmeler!$H$2:$H$501))=0,"",SUMPRODUCT(MAX((Görüşmeler!$B$2:$B$501=A147)*Görüşmeler!$H$2:$H$501)))))</f>
        <v/>
      </c>
      <c r="N147">
        <f>IF(A147="","",IF(OR(H147="Pasif",H147="Kaybedildi"),"",IF(AND(M147&lt;&gt;"",N(M147)&lt;=TODAY()),"Takip zamanı",IF(K147="","Hiç görüşülmedi",IF(L147&gt;30,"30 günden uzun sessiz","")))))</f>
        <v/>
      </c>
    </row>
    <row r="148">
      <c r="D148" s="2" t="n"/>
      <c r="I148" s="3" t="n"/>
      <c r="J148" s="4" t="n"/>
      <c r="K148" s="3">
        <f>IF(A148="","",IF(COUNTIF(Görüşmeler!$B:$B,A148)=0,"",SUMPRODUCT(MAX((Görüşmeler!$B$2:$B$501=A148)*Görüşmeler!$A$2:$A$501))))</f>
        <v/>
      </c>
      <c r="L148" s="5">
        <f>IF(OR(A148="",K148=""),"",TODAY()-K148)</f>
        <v/>
      </c>
      <c r="M148" s="3">
        <f>IF(A148="","",IF(COUNTIF(Görüşmeler!$B:$B,A148)=0,"",IF(SUMPRODUCT(MAX((Görüşmeler!$B$2:$B$501=A148)*Görüşmeler!$H$2:$H$501))=0,"",SUMPRODUCT(MAX((Görüşmeler!$B$2:$B$501=A148)*Görüşmeler!$H$2:$H$501)))))</f>
        <v/>
      </c>
      <c r="N148">
        <f>IF(A148="","",IF(OR(H148="Pasif",H148="Kaybedildi"),"",IF(AND(M148&lt;&gt;"",N(M148)&lt;=TODAY()),"Takip zamanı",IF(K148="","Hiç görüşülmedi",IF(L148&gt;30,"30 günden uzun sessiz","")))))</f>
        <v/>
      </c>
    </row>
    <row r="149">
      <c r="D149" s="2" t="n"/>
      <c r="I149" s="3" t="n"/>
      <c r="J149" s="4" t="n"/>
      <c r="K149" s="3">
        <f>IF(A149="","",IF(COUNTIF(Görüşmeler!$B:$B,A149)=0,"",SUMPRODUCT(MAX((Görüşmeler!$B$2:$B$501=A149)*Görüşmeler!$A$2:$A$501))))</f>
        <v/>
      </c>
      <c r="L149" s="5">
        <f>IF(OR(A149="",K149=""),"",TODAY()-K149)</f>
        <v/>
      </c>
      <c r="M149" s="3">
        <f>IF(A149="","",IF(COUNTIF(Görüşmeler!$B:$B,A149)=0,"",IF(SUMPRODUCT(MAX((Görüşmeler!$B$2:$B$501=A149)*Görüşmeler!$H$2:$H$501))=0,"",SUMPRODUCT(MAX((Görüşmeler!$B$2:$B$501=A149)*Görüşmeler!$H$2:$H$501)))))</f>
        <v/>
      </c>
      <c r="N149">
        <f>IF(A149="","",IF(OR(H149="Pasif",H149="Kaybedildi"),"",IF(AND(M149&lt;&gt;"",N(M149)&lt;=TODAY()),"Takip zamanı",IF(K149="","Hiç görüşülmedi",IF(L149&gt;30,"30 günden uzun sessiz","")))))</f>
        <v/>
      </c>
    </row>
    <row r="150">
      <c r="D150" s="2" t="n"/>
      <c r="I150" s="3" t="n"/>
      <c r="J150" s="4" t="n"/>
      <c r="K150" s="3">
        <f>IF(A150="","",IF(COUNTIF(Görüşmeler!$B:$B,A150)=0,"",SUMPRODUCT(MAX((Görüşmeler!$B$2:$B$501=A150)*Görüşmeler!$A$2:$A$501))))</f>
        <v/>
      </c>
      <c r="L150" s="5">
        <f>IF(OR(A150="",K150=""),"",TODAY()-K150)</f>
        <v/>
      </c>
      <c r="M150" s="3">
        <f>IF(A150="","",IF(COUNTIF(Görüşmeler!$B:$B,A150)=0,"",IF(SUMPRODUCT(MAX((Görüşmeler!$B$2:$B$501=A150)*Görüşmeler!$H$2:$H$501))=0,"",SUMPRODUCT(MAX((Görüşmeler!$B$2:$B$501=A150)*Görüşmeler!$H$2:$H$501)))))</f>
        <v/>
      </c>
      <c r="N150">
        <f>IF(A150="","",IF(OR(H150="Pasif",H150="Kaybedildi"),"",IF(AND(M150&lt;&gt;"",N(M150)&lt;=TODAY()),"Takip zamanı",IF(K150="","Hiç görüşülmedi",IF(L150&gt;30,"30 günden uzun sessiz","")))))</f>
        <v/>
      </c>
    </row>
    <row r="151">
      <c r="D151" s="2" t="n"/>
      <c r="I151" s="3" t="n"/>
      <c r="J151" s="4" t="n"/>
      <c r="K151" s="3">
        <f>IF(A151="","",IF(COUNTIF(Görüşmeler!$B:$B,A151)=0,"",SUMPRODUCT(MAX((Görüşmeler!$B$2:$B$501=A151)*Görüşmeler!$A$2:$A$501))))</f>
        <v/>
      </c>
      <c r="L151" s="5">
        <f>IF(OR(A151="",K151=""),"",TODAY()-K151)</f>
        <v/>
      </c>
      <c r="M151" s="3">
        <f>IF(A151="","",IF(COUNTIF(Görüşmeler!$B:$B,A151)=0,"",IF(SUMPRODUCT(MAX((Görüşmeler!$B$2:$B$501=A151)*Görüşmeler!$H$2:$H$501))=0,"",SUMPRODUCT(MAX((Görüşmeler!$B$2:$B$501=A151)*Görüşmeler!$H$2:$H$501)))))</f>
        <v/>
      </c>
      <c r="N151">
        <f>IF(A151="","",IF(OR(H151="Pasif",H151="Kaybedildi"),"",IF(AND(M151&lt;&gt;"",N(M151)&lt;=TODAY()),"Takip zamanı",IF(K151="","Hiç görüşülmedi",IF(L151&gt;30,"30 günden uzun sessiz","")))))</f>
        <v/>
      </c>
    </row>
    <row r="152">
      <c r="D152" s="2" t="n"/>
      <c r="I152" s="3" t="n"/>
      <c r="J152" s="4" t="n"/>
      <c r="K152" s="3">
        <f>IF(A152="","",IF(COUNTIF(Görüşmeler!$B:$B,A152)=0,"",SUMPRODUCT(MAX((Görüşmeler!$B$2:$B$501=A152)*Görüşmeler!$A$2:$A$501))))</f>
        <v/>
      </c>
      <c r="L152" s="5">
        <f>IF(OR(A152="",K152=""),"",TODAY()-K152)</f>
        <v/>
      </c>
      <c r="M152" s="3">
        <f>IF(A152="","",IF(COUNTIF(Görüşmeler!$B:$B,A152)=0,"",IF(SUMPRODUCT(MAX((Görüşmeler!$B$2:$B$501=A152)*Görüşmeler!$H$2:$H$501))=0,"",SUMPRODUCT(MAX((Görüşmeler!$B$2:$B$501=A152)*Görüşmeler!$H$2:$H$501)))))</f>
        <v/>
      </c>
      <c r="N152">
        <f>IF(A152="","",IF(OR(H152="Pasif",H152="Kaybedildi"),"",IF(AND(M152&lt;&gt;"",N(M152)&lt;=TODAY()),"Takip zamanı",IF(K152="","Hiç görüşülmedi",IF(L152&gt;30,"30 günden uzun sessiz","")))))</f>
        <v/>
      </c>
    </row>
    <row r="153">
      <c r="D153" s="2" t="n"/>
      <c r="I153" s="3" t="n"/>
      <c r="J153" s="4" t="n"/>
      <c r="K153" s="3">
        <f>IF(A153="","",IF(COUNTIF(Görüşmeler!$B:$B,A153)=0,"",SUMPRODUCT(MAX((Görüşmeler!$B$2:$B$501=A153)*Görüşmeler!$A$2:$A$501))))</f>
        <v/>
      </c>
      <c r="L153" s="5">
        <f>IF(OR(A153="",K153=""),"",TODAY()-K153)</f>
        <v/>
      </c>
      <c r="M153" s="3">
        <f>IF(A153="","",IF(COUNTIF(Görüşmeler!$B:$B,A153)=0,"",IF(SUMPRODUCT(MAX((Görüşmeler!$B$2:$B$501=A153)*Görüşmeler!$H$2:$H$501))=0,"",SUMPRODUCT(MAX((Görüşmeler!$B$2:$B$501=A153)*Görüşmeler!$H$2:$H$501)))))</f>
        <v/>
      </c>
      <c r="N153">
        <f>IF(A153="","",IF(OR(H153="Pasif",H153="Kaybedildi"),"",IF(AND(M153&lt;&gt;"",N(M153)&lt;=TODAY()),"Takip zamanı",IF(K153="","Hiç görüşülmedi",IF(L153&gt;30,"30 günden uzun sessiz","")))))</f>
        <v/>
      </c>
    </row>
    <row r="154">
      <c r="D154" s="2" t="n"/>
      <c r="I154" s="3" t="n"/>
      <c r="J154" s="4" t="n"/>
      <c r="K154" s="3">
        <f>IF(A154="","",IF(COUNTIF(Görüşmeler!$B:$B,A154)=0,"",SUMPRODUCT(MAX((Görüşmeler!$B$2:$B$501=A154)*Görüşmeler!$A$2:$A$501))))</f>
        <v/>
      </c>
      <c r="L154" s="5">
        <f>IF(OR(A154="",K154=""),"",TODAY()-K154)</f>
        <v/>
      </c>
      <c r="M154" s="3">
        <f>IF(A154="","",IF(COUNTIF(Görüşmeler!$B:$B,A154)=0,"",IF(SUMPRODUCT(MAX((Görüşmeler!$B$2:$B$501=A154)*Görüşmeler!$H$2:$H$501))=0,"",SUMPRODUCT(MAX((Görüşmeler!$B$2:$B$501=A154)*Görüşmeler!$H$2:$H$501)))))</f>
        <v/>
      </c>
      <c r="N154">
        <f>IF(A154="","",IF(OR(H154="Pasif",H154="Kaybedildi"),"",IF(AND(M154&lt;&gt;"",N(M154)&lt;=TODAY()),"Takip zamanı",IF(K154="","Hiç görüşülmedi",IF(L154&gt;30,"30 günden uzun sessiz","")))))</f>
        <v/>
      </c>
    </row>
    <row r="155">
      <c r="D155" s="2" t="n"/>
      <c r="I155" s="3" t="n"/>
      <c r="J155" s="4" t="n"/>
      <c r="K155" s="3">
        <f>IF(A155="","",IF(COUNTIF(Görüşmeler!$B:$B,A155)=0,"",SUMPRODUCT(MAX((Görüşmeler!$B$2:$B$501=A155)*Görüşmeler!$A$2:$A$501))))</f>
        <v/>
      </c>
      <c r="L155" s="5">
        <f>IF(OR(A155="",K155=""),"",TODAY()-K155)</f>
        <v/>
      </c>
      <c r="M155" s="3">
        <f>IF(A155="","",IF(COUNTIF(Görüşmeler!$B:$B,A155)=0,"",IF(SUMPRODUCT(MAX((Görüşmeler!$B$2:$B$501=A155)*Görüşmeler!$H$2:$H$501))=0,"",SUMPRODUCT(MAX((Görüşmeler!$B$2:$B$501=A155)*Görüşmeler!$H$2:$H$501)))))</f>
        <v/>
      </c>
      <c r="N155">
        <f>IF(A155="","",IF(OR(H155="Pasif",H155="Kaybedildi"),"",IF(AND(M155&lt;&gt;"",N(M155)&lt;=TODAY()),"Takip zamanı",IF(K155="","Hiç görüşülmedi",IF(L155&gt;30,"30 günden uzun sessiz","")))))</f>
        <v/>
      </c>
    </row>
    <row r="156">
      <c r="D156" s="2" t="n"/>
      <c r="I156" s="3" t="n"/>
      <c r="J156" s="4" t="n"/>
      <c r="K156" s="3">
        <f>IF(A156="","",IF(COUNTIF(Görüşmeler!$B:$B,A156)=0,"",SUMPRODUCT(MAX((Görüşmeler!$B$2:$B$501=A156)*Görüşmeler!$A$2:$A$501))))</f>
        <v/>
      </c>
      <c r="L156" s="5">
        <f>IF(OR(A156="",K156=""),"",TODAY()-K156)</f>
        <v/>
      </c>
      <c r="M156" s="3">
        <f>IF(A156="","",IF(COUNTIF(Görüşmeler!$B:$B,A156)=0,"",IF(SUMPRODUCT(MAX((Görüşmeler!$B$2:$B$501=A156)*Görüşmeler!$H$2:$H$501))=0,"",SUMPRODUCT(MAX((Görüşmeler!$B$2:$B$501=A156)*Görüşmeler!$H$2:$H$501)))))</f>
        <v/>
      </c>
      <c r="N156">
        <f>IF(A156="","",IF(OR(H156="Pasif",H156="Kaybedildi"),"",IF(AND(M156&lt;&gt;"",N(M156)&lt;=TODAY()),"Takip zamanı",IF(K156="","Hiç görüşülmedi",IF(L156&gt;30,"30 günden uzun sessiz","")))))</f>
        <v/>
      </c>
    </row>
    <row r="157">
      <c r="D157" s="2" t="n"/>
      <c r="I157" s="3" t="n"/>
      <c r="J157" s="4" t="n"/>
      <c r="K157" s="3">
        <f>IF(A157="","",IF(COUNTIF(Görüşmeler!$B:$B,A157)=0,"",SUMPRODUCT(MAX((Görüşmeler!$B$2:$B$501=A157)*Görüşmeler!$A$2:$A$501))))</f>
        <v/>
      </c>
      <c r="L157" s="5">
        <f>IF(OR(A157="",K157=""),"",TODAY()-K157)</f>
        <v/>
      </c>
      <c r="M157" s="3">
        <f>IF(A157="","",IF(COUNTIF(Görüşmeler!$B:$B,A157)=0,"",IF(SUMPRODUCT(MAX((Görüşmeler!$B$2:$B$501=A157)*Görüşmeler!$H$2:$H$501))=0,"",SUMPRODUCT(MAX((Görüşmeler!$B$2:$B$501=A157)*Görüşmeler!$H$2:$H$501)))))</f>
        <v/>
      </c>
      <c r="N157">
        <f>IF(A157="","",IF(OR(H157="Pasif",H157="Kaybedildi"),"",IF(AND(M157&lt;&gt;"",N(M157)&lt;=TODAY()),"Takip zamanı",IF(K157="","Hiç görüşülmedi",IF(L157&gt;30,"30 günden uzun sessiz","")))))</f>
        <v/>
      </c>
    </row>
    <row r="158">
      <c r="D158" s="2" t="n"/>
      <c r="I158" s="3" t="n"/>
      <c r="J158" s="4" t="n"/>
      <c r="K158" s="3">
        <f>IF(A158="","",IF(COUNTIF(Görüşmeler!$B:$B,A158)=0,"",SUMPRODUCT(MAX((Görüşmeler!$B$2:$B$501=A158)*Görüşmeler!$A$2:$A$501))))</f>
        <v/>
      </c>
      <c r="L158" s="5">
        <f>IF(OR(A158="",K158=""),"",TODAY()-K158)</f>
        <v/>
      </c>
      <c r="M158" s="3">
        <f>IF(A158="","",IF(COUNTIF(Görüşmeler!$B:$B,A158)=0,"",IF(SUMPRODUCT(MAX((Görüşmeler!$B$2:$B$501=A158)*Görüşmeler!$H$2:$H$501))=0,"",SUMPRODUCT(MAX((Görüşmeler!$B$2:$B$501=A158)*Görüşmeler!$H$2:$H$501)))))</f>
        <v/>
      </c>
      <c r="N158">
        <f>IF(A158="","",IF(OR(H158="Pasif",H158="Kaybedildi"),"",IF(AND(M158&lt;&gt;"",N(M158)&lt;=TODAY()),"Takip zamanı",IF(K158="","Hiç görüşülmedi",IF(L158&gt;30,"30 günden uzun sessiz","")))))</f>
        <v/>
      </c>
    </row>
    <row r="159">
      <c r="D159" s="2" t="n"/>
      <c r="I159" s="3" t="n"/>
      <c r="J159" s="4" t="n"/>
      <c r="K159" s="3">
        <f>IF(A159="","",IF(COUNTIF(Görüşmeler!$B:$B,A159)=0,"",SUMPRODUCT(MAX((Görüşmeler!$B$2:$B$501=A159)*Görüşmeler!$A$2:$A$501))))</f>
        <v/>
      </c>
      <c r="L159" s="5">
        <f>IF(OR(A159="",K159=""),"",TODAY()-K159)</f>
        <v/>
      </c>
      <c r="M159" s="3">
        <f>IF(A159="","",IF(COUNTIF(Görüşmeler!$B:$B,A159)=0,"",IF(SUMPRODUCT(MAX((Görüşmeler!$B$2:$B$501=A159)*Görüşmeler!$H$2:$H$501))=0,"",SUMPRODUCT(MAX((Görüşmeler!$B$2:$B$501=A159)*Görüşmeler!$H$2:$H$501)))))</f>
        <v/>
      </c>
      <c r="N159">
        <f>IF(A159="","",IF(OR(H159="Pasif",H159="Kaybedildi"),"",IF(AND(M159&lt;&gt;"",N(M159)&lt;=TODAY()),"Takip zamanı",IF(K159="","Hiç görüşülmedi",IF(L159&gt;30,"30 günden uzun sessiz","")))))</f>
        <v/>
      </c>
    </row>
    <row r="160">
      <c r="D160" s="2" t="n"/>
      <c r="I160" s="3" t="n"/>
      <c r="J160" s="4" t="n"/>
      <c r="K160" s="3">
        <f>IF(A160="","",IF(COUNTIF(Görüşmeler!$B:$B,A160)=0,"",SUMPRODUCT(MAX((Görüşmeler!$B$2:$B$501=A160)*Görüşmeler!$A$2:$A$501))))</f>
        <v/>
      </c>
      <c r="L160" s="5">
        <f>IF(OR(A160="",K160=""),"",TODAY()-K160)</f>
        <v/>
      </c>
      <c r="M160" s="3">
        <f>IF(A160="","",IF(COUNTIF(Görüşmeler!$B:$B,A160)=0,"",IF(SUMPRODUCT(MAX((Görüşmeler!$B$2:$B$501=A160)*Görüşmeler!$H$2:$H$501))=0,"",SUMPRODUCT(MAX((Görüşmeler!$B$2:$B$501=A160)*Görüşmeler!$H$2:$H$501)))))</f>
        <v/>
      </c>
      <c r="N160">
        <f>IF(A160="","",IF(OR(H160="Pasif",H160="Kaybedildi"),"",IF(AND(M160&lt;&gt;"",N(M160)&lt;=TODAY()),"Takip zamanı",IF(K160="","Hiç görüşülmedi",IF(L160&gt;30,"30 günden uzun sessiz","")))))</f>
        <v/>
      </c>
    </row>
    <row r="161">
      <c r="D161" s="2" t="n"/>
      <c r="I161" s="3" t="n"/>
      <c r="J161" s="4" t="n"/>
      <c r="K161" s="3">
        <f>IF(A161="","",IF(COUNTIF(Görüşmeler!$B:$B,A161)=0,"",SUMPRODUCT(MAX((Görüşmeler!$B$2:$B$501=A161)*Görüşmeler!$A$2:$A$501))))</f>
        <v/>
      </c>
      <c r="L161" s="5">
        <f>IF(OR(A161="",K161=""),"",TODAY()-K161)</f>
        <v/>
      </c>
      <c r="M161" s="3">
        <f>IF(A161="","",IF(COUNTIF(Görüşmeler!$B:$B,A161)=0,"",IF(SUMPRODUCT(MAX((Görüşmeler!$B$2:$B$501=A161)*Görüşmeler!$H$2:$H$501))=0,"",SUMPRODUCT(MAX((Görüşmeler!$B$2:$B$501=A161)*Görüşmeler!$H$2:$H$501)))))</f>
        <v/>
      </c>
      <c r="N161">
        <f>IF(A161="","",IF(OR(H161="Pasif",H161="Kaybedildi"),"",IF(AND(M161&lt;&gt;"",N(M161)&lt;=TODAY()),"Takip zamanı",IF(K161="","Hiç görüşülmedi",IF(L161&gt;30,"30 günden uzun sessiz","")))))</f>
        <v/>
      </c>
    </row>
    <row r="162">
      <c r="D162" s="2" t="n"/>
      <c r="I162" s="3" t="n"/>
      <c r="J162" s="4" t="n"/>
      <c r="K162" s="3">
        <f>IF(A162="","",IF(COUNTIF(Görüşmeler!$B:$B,A162)=0,"",SUMPRODUCT(MAX((Görüşmeler!$B$2:$B$501=A162)*Görüşmeler!$A$2:$A$501))))</f>
        <v/>
      </c>
      <c r="L162" s="5">
        <f>IF(OR(A162="",K162=""),"",TODAY()-K162)</f>
        <v/>
      </c>
      <c r="M162" s="3">
        <f>IF(A162="","",IF(COUNTIF(Görüşmeler!$B:$B,A162)=0,"",IF(SUMPRODUCT(MAX((Görüşmeler!$B$2:$B$501=A162)*Görüşmeler!$H$2:$H$501))=0,"",SUMPRODUCT(MAX((Görüşmeler!$B$2:$B$501=A162)*Görüşmeler!$H$2:$H$501)))))</f>
        <v/>
      </c>
      <c r="N162">
        <f>IF(A162="","",IF(OR(H162="Pasif",H162="Kaybedildi"),"",IF(AND(M162&lt;&gt;"",N(M162)&lt;=TODAY()),"Takip zamanı",IF(K162="","Hiç görüşülmedi",IF(L162&gt;30,"30 günden uzun sessiz","")))))</f>
        <v/>
      </c>
    </row>
    <row r="163">
      <c r="D163" s="2" t="n"/>
      <c r="I163" s="3" t="n"/>
      <c r="J163" s="4" t="n"/>
      <c r="K163" s="3">
        <f>IF(A163="","",IF(COUNTIF(Görüşmeler!$B:$B,A163)=0,"",SUMPRODUCT(MAX((Görüşmeler!$B$2:$B$501=A163)*Görüşmeler!$A$2:$A$501))))</f>
        <v/>
      </c>
      <c r="L163" s="5">
        <f>IF(OR(A163="",K163=""),"",TODAY()-K163)</f>
        <v/>
      </c>
      <c r="M163" s="3">
        <f>IF(A163="","",IF(COUNTIF(Görüşmeler!$B:$B,A163)=0,"",IF(SUMPRODUCT(MAX((Görüşmeler!$B$2:$B$501=A163)*Görüşmeler!$H$2:$H$501))=0,"",SUMPRODUCT(MAX((Görüşmeler!$B$2:$B$501=A163)*Görüşmeler!$H$2:$H$501)))))</f>
        <v/>
      </c>
      <c r="N163">
        <f>IF(A163="","",IF(OR(H163="Pasif",H163="Kaybedildi"),"",IF(AND(M163&lt;&gt;"",N(M163)&lt;=TODAY()),"Takip zamanı",IF(K163="","Hiç görüşülmedi",IF(L163&gt;30,"30 günden uzun sessiz","")))))</f>
        <v/>
      </c>
    </row>
    <row r="164">
      <c r="D164" s="2" t="n"/>
      <c r="I164" s="3" t="n"/>
      <c r="J164" s="4" t="n"/>
      <c r="K164" s="3">
        <f>IF(A164="","",IF(COUNTIF(Görüşmeler!$B:$B,A164)=0,"",SUMPRODUCT(MAX((Görüşmeler!$B$2:$B$501=A164)*Görüşmeler!$A$2:$A$501))))</f>
        <v/>
      </c>
      <c r="L164" s="5">
        <f>IF(OR(A164="",K164=""),"",TODAY()-K164)</f>
        <v/>
      </c>
      <c r="M164" s="3">
        <f>IF(A164="","",IF(COUNTIF(Görüşmeler!$B:$B,A164)=0,"",IF(SUMPRODUCT(MAX((Görüşmeler!$B$2:$B$501=A164)*Görüşmeler!$H$2:$H$501))=0,"",SUMPRODUCT(MAX((Görüşmeler!$B$2:$B$501=A164)*Görüşmeler!$H$2:$H$501)))))</f>
        <v/>
      </c>
      <c r="N164">
        <f>IF(A164="","",IF(OR(H164="Pasif",H164="Kaybedildi"),"",IF(AND(M164&lt;&gt;"",N(M164)&lt;=TODAY()),"Takip zamanı",IF(K164="","Hiç görüşülmedi",IF(L164&gt;30,"30 günden uzun sessiz","")))))</f>
        <v/>
      </c>
    </row>
    <row r="165">
      <c r="D165" s="2" t="n"/>
      <c r="I165" s="3" t="n"/>
      <c r="J165" s="4" t="n"/>
      <c r="K165" s="3">
        <f>IF(A165="","",IF(COUNTIF(Görüşmeler!$B:$B,A165)=0,"",SUMPRODUCT(MAX((Görüşmeler!$B$2:$B$501=A165)*Görüşmeler!$A$2:$A$501))))</f>
        <v/>
      </c>
      <c r="L165" s="5">
        <f>IF(OR(A165="",K165=""),"",TODAY()-K165)</f>
        <v/>
      </c>
      <c r="M165" s="3">
        <f>IF(A165="","",IF(COUNTIF(Görüşmeler!$B:$B,A165)=0,"",IF(SUMPRODUCT(MAX((Görüşmeler!$B$2:$B$501=A165)*Görüşmeler!$H$2:$H$501))=0,"",SUMPRODUCT(MAX((Görüşmeler!$B$2:$B$501=A165)*Görüşmeler!$H$2:$H$501)))))</f>
        <v/>
      </c>
      <c r="N165">
        <f>IF(A165="","",IF(OR(H165="Pasif",H165="Kaybedildi"),"",IF(AND(M165&lt;&gt;"",N(M165)&lt;=TODAY()),"Takip zamanı",IF(K165="","Hiç görüşülmedi",IF(L165&gt;30,"30 günden uzun sessiz","")))))</f>
        <v/>
      </c>
    </row>
    <row r="166">
      <c r="D166" s="2" t="n"/>
      <c r="I166" s="3" t="n"/>
      <c r="J166" s="4" t="n"/>
      <c r="K166" s="3">
        <f>IF(A166="","",IF(COUNTIF(Görüşmeler!$B:$B,A166)=0,"",SUMPRODUCT(MAX((Görüşmeler!$B$2:$B$501=A166)*Görüşmeler!$A$2:$A$501))))</f>
        <v/>
      </c>
      <c r="L166" s="5">
        <f>IF(OR(A166="",K166=""),"",TODAY()-K166)</f>
        <v/>
      </c>
      <c r="M166" s="3">
        <f>IF(A166="","",IF(COUNTIF(Görüşmeler!$B:$B,A166)=0,"",IF(SUMPRODUCT(MAX((Görüşmeler!$B$2:$B$501=A166)*Görüşmeler!$H$2:$H$501))=0,"",SUMPRODUCT(MAX((Görüşmeler!$B$2:$B$501=A166)*Görüşmeler!$H$2:$H$501)))))</f>
        <v/>
      </c>
      <c r="N166">
        <f>IF(A166="","",IF(OR(H166="Pasif",H166="Kaybedildi"),"",IF(AND(M166&lt;&gt;"",N(M166)&lt;=TODAY()),"Takip zamanı",IF(K166="","Hiç görüşülmedi",IF(L166&gt;30,"30 günden uzun sessiz","")))))</f>
        <v/>
      </c>
    </row>
    <row r="167">
      <c r="D167" s="2" t="n"/>
      <c r="I167" s="3" t="n"/>
      <c r="J167" s="4" t="n"/>
      <c r="K167" s="3">
        <f>IF(A167="","",IF(COUNTIF(Görüşmeler!$B:$B,A167)=0,"",SUMPRODUCT(MAX((Görüşmeler!$B$2:$B$501=A167)*Görüşmeler!$A$2:$A$501))))</f>
        <v/>
      </c>
      <c r="L167" s="5">
        <f>IF(OR(A167="",K167=""),"",TODAY()-K167)</f>
        <v/>
      </c>
      <c r="M167" s="3">
        <f>IF(A167="","",IF(COUNTIF(Görüşmeler!$B:$B,A167)=0,"",IF(SUMPRODUCT(MAX((Görüşmeler!$B$2:$B$501=A167)*Görüşmeler!$H$2:$H$501))=0,"",SUMPRODUCT(MAX((Görüşmeler!$B$2:$B$501=A167)*Görüşmeler!$H$2:$H$501)))))</f>
        <v/>
      </c>
      <c r="N167">
        <f>IF(A167="","",IF(OR(H167="Pasif",H167="Kaybedildi"),"",IF(AND(M167&lt;&gt;"",N(M167)&lt;=TODAY()),"Takip zamanı",IF(K167="","Hiç görüşülmedi",IF(L167&gt;30,"30 günden uzun sessiz","")))))</f>
        <v/>
      </c>
    </row>
    <row r="168">
      <c r="D168" s="2" t="n"/>
      <c r="I168" s="3" t="n"/>
      <c r="J168" s="4" t="n"/>
      <c r="K168" s="3">
        <f>IF(A168="","",IF(COUNTIF(Görüşmeler!$B:$B,A168)=0,"",SUMPRODUCT(MAX((Görüşmeler!$B$2:$B$501=A168)*Görüşmeler!$A$2:$A$501))))</f>
        <v/>
      </c>
      <c r="L168" s="5">
        <f>IF(OR(A168="",K168=""),"",TODAY()-K168)</f>
        <v/>
      </c>
      <c r="M168" s="3">
        <f>IF(A168="","",IF(COUNTIF(Görüşmeler!$B:$B,A168)=0,"",IF(SUMPRODUCT(MAX((Görüşmeler!$B$2:$B$501=A168)*Görüşmeler!$H$2:$H$501))=0,"",SUMPRODUCT(MAX((Görüşmeler!$B$2:$B$501=A168)*Görüşmeler!$H$2:$H$501)))))</f>
        <v/>
      </c>
      <c r="N168">
        <f>IF(A168="","",IF(OR(H168="Pasif",H168="Kaybedildi"),"",IF(AND(M168&lt;&gt;"",N(M168)&lt;=TODAY()),"Takip zamanı",IF(K168="","Hiç görüşülmedi",IF(L168&gt;30,"30 günden uzun sessiz","")))))</f>
        <v/>
      </c>
    </row>
    <row r="169">
      <c r="D169" s="2" t="n"/>
      <c r="I169" s="3" t="n"/>
      <c r="J169" s="4" t="n"/>
      <c r="K169" s="3">
        <f>IF(A169="","",IF(COUNTIF(Görüşmeler!$B:$B,A169)=0,"",SUMPRODUCT(MAX((Görüşmeler!$B$2:$B$501=A169)*Görüşmeler!$A$2:$A$501))))</f>
        <v/>
      </c>
      <c r="L169" s="5">
        <f>IF(OR(A169="",K169=""),"",TODAY()-K169)</f>
        <v/>
      </c>
      <c r="M169" s="3">
        <f>IF(A169="","",IF(COUNTIF(Görüşmeler!$B:$B,A169)=0,"",IF(SUMPRODUCT(MAX((Görüşmeler!$B$2:$B$501=A169)*Görüşmeler!$H$2:$H$501))=0,"",SUMPRODUCT(MAX((Görüşmeler!$B$2:$B$501=A169)*Görüşmeler!$H$2:$H$501)))))</f>
        <v/>
      </c>
      <c r="N169">
        <f>IF(A169="","",IF(OR(H169="Pasif",H169="Kaybedildi"),"",IF(AND(M169&lt;&gt;"",N(M169)&lt;=TODAY()),"Takip zamanı",IF(K169="","Hiç görüşülmedi",IF(L169&gt;30,"30 günden uzun sessiz","")))))</f>
        <v/>
      </c>
    </row>
    <row r="170">
      <c r="D170" s="2" t="n"/>
      <c r="I170" s="3" t="n"/>
      <c r="J170" s="4" t="n"/>
      <c r="K170" s="3">
        <f>IF(A170="","",IF(COUNTIF(Görüşmeler!$B:$B,A170)=0,"",SUMPRODUCT(MAX((Görüşmeler!$B$2:$B$501=A170)*Görüşmeler!$A$2:$A$501))))</f>
        <v/>
      </c>
      <c r="L170" s="5">
        <f>IF(OR(A170="",K170=""),"",TODAY()-K170)</f>
        <v/>
      </c>
      <c r="M170" s="3">
        <f>IF(A170="","",IF(COUNTIF(Görüşmeler!$B:$B,A170)=0,"",IF(SUMPRODUCT(MAX((Görüşmeler!$B$2:$B$501=A170)*Görüşmeler!$H$2:$H$501))=0,"",SUMPRODUCT(MAX((Görüşmeler!$B$2:$B$501=A170)*Görüşmeler!$H$2:$H$501)))))</f>
        <v/>
      </c>
      <c r="N170">
        <f>IF(A170="","",IF(OR(H170="Pasif",H170="Kaybedildi"),"",IF(AND(M170&lt;&gt;"",N(M170)&lt;=TODAY()),"Takip zamanı",IF(K170="","Hiç görüşülmedi",IF(L170&gt;30,"30 günden uzun sessiz","")))))</f>
        <v/>
      </c>
    </row>
    <row r="171">
      <c r="D171" s="2" t="n"/>
      <c r="I171" s="3" t="n"/>
      <c r="J171" s="4" t="n"/>
      <c r="K171" s="3">
        <f>IF(A171="","",IF(COUNTIF(Görüşmeler!$B:$B,A171)=0,"",SUMPRODUCT(MAX((Görüşmeler!$B$2:$B$501=A171)*Görüşmeler!$A$2:$A$501))))</f>
        <v/>
      </c>
      <c r="L171" s="5">
        <f>IF(OR(A171="",K171=""),"",TODAY()-K171)</f>
        <v/>
      </c>
      <c r="M171" s="3">
        <f>IF(A171="","",IF(COUNTIF(Görüşmeler!$B:$B,A171)=0,"",IF(SUMPRODUCT(MAX((Görüşmeler!$B$2:$B$501=A171)*Görüşmeler!$H$2:$H$501))=0,"",SUMPRODUCT(MAX((Görüşmeler!$B$2:$B$501=A171)*Görüşmeler!$H$2:$H$501)))))</f>
        <v/>
      </c>
      <c r="N171">
        <f>IF(A171="","",IF(OR(H171="Pasif",H171="Kaybedildi"),"",IF(AND(M171&lt;&gt;"",N(M171)&lt;=TODAY()),"Takip zamanı",IF(K171="","Hiç görüşülmedi",IF(L171&gt;30,"30 günden uzun sessiz","")))))</f>
        <v/>
      </c>
    </row>
    <row r="172">
      <c r="D172" s="2" t="n"/>
      <c r="I172" s="3" t="n"/>
      <c r="J172" s="4" t="n"/>
      <c r="K172" s="3">
        <f>IF(A172="","",IF(COUNTIF(Görüşmeler!$B:$B,A172)=0,"",SUMPRODUCT(MAX((Görüşmeler!$B$2:$B$501=A172)*Görüşmeler!$A$2:$A$501))))</f>
        <v/>
      </c>
      <c r="L172" s="5">
        <f>IF(OR(A172="",K172=""),"",TODAY()-K172)</f>
        <v/>
      </c>
      <c r="M172" s="3">
        <f>IF(A172="","",IF(COUNTIF(Görüşmeler!$B:$B,A172)=0,"",IF(SUMPRODUCT(MAX((Görüşmeler!$B$2:$B$501=A172)*Görüşmeler!$H$2:$H$501))=0,"",SUMPRODUCT(MAX((Görüşmeler!$B$2:$B$501=A172)*Görüşmeler!$H$2:$H$501)))))</f>
        <v/>
      </c>
      <c r="N172">
        <f>IF(A172="","",IF(OR(H172="Pasif",H172="Kaybedildi"),"",IF(AND(M172&lt;&gt;"",N(M172)&lt;=TODAY()),"Takip zamanı",IF(K172="","Hiç görüşülmedi",IF(L172&gt;30,"30 günden uzun sessiz","")))))</f>
        <v/>
      </c>
    </row>
    <row r="173">
      <c r="D173" s="2" t="n"/>
      <c r="I173" s="3" t="n"/>
      <c r="J173" s="4" t="n"/>
      <c r="K173" s="3">
        <f>IF(A173="","",IF(COUNTIF(Görüşmeler!$B:$B,A173)=0,"",SUMPRODUCT(MAX((Görüşmeler!$B$2:$B$501=A173)*Görüşmeler!$A$2:$A$501))))</f>
        <v/>
      </c>
      <c r="L173" s="5">
        <f>IF(OR(A173="",K173=""),"",TODAY()-K173)</f>
        <v/>
      </c>
      <c r="M173" s="3">
        <f>IF(A173="","",IF(COUNTIF(Görüşmeler!$B:$B,A173)=0,"",IF(SUMPRODUCT(MAX((Görüşmeler!$B$2:$B$501=A173)*Görüşmeler!$H$2:$H$501))=0,"",SUMPRODUCT(MAX((Görüşmeler!$B$2:$B$501=A173)*Görüşmeler!$H$2:$H$501)))))</f>
        <v/>
      </c>
      <c r="N173">
        <f>IF(A173="","",IF(OR(H173="Pasif",H173="Kaybedildi"),"",IF(AND(M173&lt;&gt;"",N(M173)&lt;=TODAY()),"Takip zamanı",IF(K173="","Hiç görüşülmedi",IF(L173&gt;30,"30 günden uzun sessiz","")))))</f>
        <v/>
      </c>
    </row>
    <row r="174">
      <c r="D174" s="2" t="n"/>
      <c r="I174" s="3" t="n"/>
      <c r="J174" s="4" t="n"/>
      <c r="K174" s="3">
        <f>IF(A174="","",IF(COUNTIF(Görüşmeler!$B:$B,A174)=0,"",SUMPRODUCT(MAX((Görüşmeler!$B$2:$B$501=A174)*Görüşmeler!$A$2:$A$501))))</f>
        <v/>
      </c>
      <c r="L174" s="5">
        <f>IF(OR(A174="",K174=""),"",TODAY()-K174)</f>
        <v/>
      </c>
      <c r="M174" s="3">
        <f>IF(A174="","",IF(COUNTIF(Görüşmeler!$B:$B,A174)=0,"",IF(SUMPRODUCT(MAX((Görüşmeler!$B$2:$B$501=A174)*Görüşmeler!$H$2:$H$501))=0,"",SUMPRODUCT(MAX((Görüşmeler!$B$2:$B$501=A174)*Görüşmeler!$H$2:$H$501)))))</f>
        <v/>
      </c>
      <c r="N174">
        <f>IF(A174="","",IF(OR(H174="Pasif",H174="Kaybedildi"),"",IF(AND(M174&lt;&gt;"",N(M174)&lt;=TODAY()),"Takip zamanı",IF(K174="","Hiç görüşülmedi",IF(L174&gt;30,"30 günden uzun sessiz","")))))</f>
        <v/>
      </c>
    </row>
    <row r="175">
      <c r="D175" s="2" t="n"/>
      <c r="I175" s="3" t="n"/>
      <c r="J175" s="4" t="n"/>
      <c r="K175" s="3">
        <f>IF(A175="","",IF(COUNTIF(Görüşmeler!$B:$B,A175)=0,"",SUMPRODUCT(MAX((Görüşmeler!$B$2:$B$501=A175)*Görüşmeler!$A$2:$A$501))))</f>
        <v/>
      </c>
      <c r="L175" s="5">
        <f>IF(OR(A175="",K175=""),"",TODAY()-K175)</f>
        <v/>
      </c>
      <c r="M175" s="3">
        <f>IF(A175="","",IF(COUNTIF(Görüşmeler!$B:$B,A175)=0,"",IF(SUMPRODUCT(MAX((Görüşmeler!$B$2:$B$501=A175)*Görüşmeler!$H$2:$H$501))=0,"",SUMPRODUCT(MAX((Görüşmeler!$B$2:$B$501=A175)*Görüşmeler!$H$2:$H$501)))))</f>
        <v/>
      </c>
      <c r="N175">
        <f>IF(A175="","",IF(OR(H175="Pasif",H175="Kaybedildi"),"",IF(AND(M175&lt;&gt;"",N(M175)&lt;=TODAY()),"Takip zamanı",IF(K175="","Hiç görüşülmedi",IF(L175&gt;30,"30 günden uzun sessiz","")))))</f>
        <v/>
      </c>
    </row>
    <row r="176">
      <c r="D176" s="2" t="n"/>
      <c r="I176" s="3" t="n"/>
      <c r="J176" s="4" t="n"/>
      <c r="K176" s="3">
        <f>IF(A176="","",IF(COUNTIF(Görüşmeler!$B:$B,A176)=0,"",SUMPRODUCT(MAX((Görüşmeler!$B$2:$B$501=A176)*Görüşmeler!$A$2:$A$501))))</f>
        <v/>
      </c>
      <c r="L176" s="5">
        <f>IF(OR(A176="",K176=""),"",TODAY()-K176)</f>
        <v/>
      </c>
      <c r="M176" s="3">
        <f>IF(A176="","",IF(COUNTIF(Görüşmeler!$B:$B,A176)=0,"",IF(SUMPRODUCT(MAX((Görüşmeler!$B$2:$B$501=A176)*Görüşmeler!$H$2:$H$501))=0,"",SUMPRODUCT(MAX((Görüşmeler!$B$2:$B$501=A176)*Görüşmeler!$H$2:$H$501)))))</f>
        <v/>
      </c>
      <c r="N176">
        <f>IF(A176="","",IF(OR(H176="Pasif",H176="Kaybedildi"),"",IF(AND(M176&lt;&gt;"",N(M176)&lt;=TODAY()),"Takip zamanı",IF(K176="","Hiç görüşülmedi",IF(L176&gt;30,"30 günden uzun sessiz","")))))</f>
        <v/>
      </c>
    </row>
    <row r="177">
      <c r="D177" s="2" t="n"/>
      <c r="I177" s="3" t="n"/>
      <c r="J177" s="4" t="n"/>
      <c r="K177" s="3">
        <f>IF(A177="","",IF(COUNTIF(Görüşmeler!$B:$B,A177)=0,"",SUMPRODUCT(MAX((Görüşmeler!$B$2:$B$501=A177)*Görüşmeler!$A$2:$A$501))))</f>
        <v/>
      </c>
      <c r="L177" s="5">
        <f>IF(OR(A177="",K177=""),"",TODAY()-K177)</f>
        <v/>
      </c>
      <c r="M177" s="3">
        <f>IF(A177="","",IF(COUNTIF(Görüşmeler!$B:$B,A177)=0,"",IF(SUMPRODUCT(MAX((Görüşmeler!$B$2:$B$501=A177)*Görüşmeler!$H$2:$H$501))=0,"",SUMPRODUCT(MAX((Görüşmeler!$B$2:$B$501=A177)*Görüşmeler!$H$2:$H$501)))))</f>
        <v/>
      </c>
      <c r="N177">
        <f>IF(A177="","",IF(OR(H177="Pasif",H177="Kaybedildi"),"",IF(AND(M177&lt;&gt;"",N(M177)&lt;=TODAY()),"Takip zamanı",IF(K177="","Hiç görüşülmedi",IF(L177&gt;30,"30 günden uzun sessiz","")))))</f>
        <v/>
      </c>
    </row>
    <row r="178">
      <c r="D178" s="2" t="n"/>
      <c r="I178" s="3" t="n"/>
      <c r="J178" s="4" t="n"/>
      <c r="K178" s="3">
        <f>IF(A178="","",IF(COUNTIF(Görüşmeler!$B:$B,A178)=0,"",SUMPRODUCT(MAX((Görüşmeler!$B$2:$B$501=A178)*Görüşmeler!$A$2:$A$501))))</f>
        <v/>
      </c>
      <c r="L178" s="5">
        <f>IF(OR(A178="",K178=""),"",TODAY()-K178)</f>
        <v/>
      </c>
      <c r="M178" s="3">
        <f>IF(A178="","",IF(COUNTIF(Görüşmeler!$B:$B,A178)=0,"",IF(SUMPRODUCT(MAX((Görüşmeler!$B$2:$B$501=A178)*Görüşmeler!$H$2:$H$501))=0,"",SUMPRODUCT(MAX((Görüşmeler!$B$2:$B$501=A178)*Görüşmeler!$H$2:$H$501)))))</f>
        <v/>
      </c>
      <c r="N178">
        <f>IF(A178="","",IF(OR(H178="Pasif",H178="Kaybedildi"),"",IF(AND(M178&lt;&gt;"",N(M178)&lt;=TODAY()),"Takip zamanı",IF(K178="","Hiç görüşülmedi",IF(L178&gt;30,"30 günden uzun sessiz","")))))</f>
        <v/>
      </c>
    </row>
    <row r="179">
      <c r="D179" s="2" t="n"/>
      <c r="I179" s="3" t="n"/>
      <c r="J179" s="4" t="n"/>
      <c r="K179" s="3">
        <f>IF(A179="","",IF(COUNTIF(Görüşmeler!$B:$B,A179)=0,"",SUMPRODUCT(MAX((Görüşmeler!$B$2:$B$501=A179)*Görüşmeler!$A$2:$A$501))))</f>
        <v/>
      </c>
      <c r="L179" s="5">
        <f>IF(OR(A179="",K179=""),"",TODAY()-K179)</f>
        <v/>
      </c>
      <c r="M179" s="3">
        <f>IF(A179="","",IF(COUNTIF(Görüşmeler!$B:$B,A179)=0,"",IF(SUMPRODUCT(MAX((Görüşmeler!$B$2:$B$501=A179)*Görüşmeler!$H$2:$H$501))=0,"",SUMPRODUCT(MAX((Görüşmeler!$B$2:$B$501=A179)*Görüşmeler!$H$2:$H$501)))))</f>
        <v/>
      </c>
      <c r="N179">
        <f>IF(A179="","",IF(OR(H179="Pasif",H179="Kaybedildi"),"",IF(AND(M179&lt;&gt;"",N(M179)&lt;=TODAY()),"Takip zamanı",IF(K179="","Hiç görüşülmedi",IF(L179&gt;30,"30 günden uzun sessiz","")))))</f>
        <v/>
      </c>
    </row>
    <row r="180">
      <c r="D180" s="2" t="n"/>
      <c r="I180" s="3" t="n"/>
      <c r="J180" s="4" t="n"/>
      <c r="K180" s="3">
        <f>IF(A180="","",IF(COUNTIF(Görüşmeler!$B:$B,A180)=0,"",SUMPRODUCT(MAX((Görüşmeler!$B$2:$B$501=A180)*Görüşmeler!$A$2:$A$501))))</f>
        <v/>
      </c>
      <c r="L180" s="5">
        <f>IF(OR(A180="",K180=""),"",TODAY()-K180)</f>
        <v/>
      </c>
      <c r="M180" s="3">
        <f>IF(A180="","",IF(COUNTIF(Görüşmeler!$B:$B,A180)=0,"",IF(SUMPRODUCT(MAX((Görüşmeler!$B$2:$B$501=A180)*Görüşmeler!$H$2:$H$501))=0,"",SUMPRODUCT(MAX((Görüşmeler!$B$2:$B$501=A180)*Görüşmeler!$H$2:$H$501)))))</f>
        <v/>
      </c>
      <c r="N180">
        <f>IF(A180="","",IF(OR(H180="Pasif",H180="Kaybedildi"),"",IF(AND(M180&lt;&gt;"",N(M180)&lt;=TODAY()),"Takip zamanı",IF(K180="","Hiç görüşülmedi",IF(L180&gt;30,"30 günden uzun sessiz","")))))</f>
        <v/>
      </c>
    </row>
    <row r="181">
      <c r="D181" s="2" t="n"/>
      <c r="I181" s="3" t="n"/>
      <c r="J181" s="4" t="n"/>
      <c r="K181" s="3">
        <f>IF(A181="","",IF(COUNTIF(Görüşmeler!$B:$B,A181)=0,"",SUMPRODUCT(MAX((Görüşmeler!$B$2:$B$501=A181)*Görüşmeler!$A$2:$A$501))))</f>
        <v/>
      </c>
      <c r="L181" s="5">
        <f>IF(OR(A181="",K181=""),"",TODAY()-K181)</f>
        <v/>
      </c>
      <c r="M181" s="3">
        <f>IF(A181="","",IF(COUNTIF(Görüşmeler!$B:$B,A181)=0,"",IF(SUMPRODUCT(MAX((Görüşmeler!$B$2:$B$501=A181)*Görüşmeler!$H$2:$H$501))=0,"",SUMPRODUCT(MAX((Görüşmeler!$B$2:$B$501=A181)*Görüşmeler!$H$2:$H$501)))))</f>
        <v/>
      </c>
      <c r="N181">
        <f>IF(A181="","",IF(OR(H181="Pasif",H181="Kaybedildi"),"",IF(AND(M181&lt;&gt;"",N(M181)&lt;=TODAY()),"Takip zamanı",IF(K181="","Hiç görüşülmedi",IF(L181&gt;30,"30 günden uzun sessiz","")))))</f>
        <v/>
      </c>
    </row>
    <row r="182">
      <c r="D182" s="2" t="n"/>
      <c r="I182" s="3" t="n"/>
      <c r="J182" s="4" t="n"/>
      <c r="K182" s="3">
        <f>IF(A182="","",IF(COUNTIF(Görüşmeler!$B:$B,A182)=0,"",SUMPRODUCT(MAX((Görüşmeler!$B$2:$B$501=A182)*Görüşmeler!$A$2:$A$501))))</f>
        <v/>
      </c>
      <c r="L182" s="5">
        <f>IF(OR(A182="",K182=""),"",TODAY()-K182)</f>
        <v/>
      </c>
      <c r="M182" s="3">
        <f>IF(A182="","",IF(COUNTIF(Görüşmeler!$B:$B,A182)=0,"",IF(SUMPRODUCT(MAX((Görüşmeler!$B$2:$B$501=A182)*Görüşmeler!$H$2:$H$501))=0,"",SUMPRODUCT(MAX((Görüşmeler!$B$2:$B$501=A182)*Görüşmeler!$H$2:$H$501)))))</f>
        <v/>
      </c>
      <c r="N182">
        <f>IF(A182="","",IF(OR(H182="Pasif",H182="Kaybedildi"),"",IF(AND(M182&lt;&gt;"",N(M182)&lt;=TODAY()),"Takip zamanı",IF(K182="","Hiç görüşülmedi",IF(L182&gt;30,"30 günden uzun sessiz","")))))</f>
        <v/>
      </c>
    </row>
    <row r="183">
      <c r="D183" s="2" t="n"/>
      <c r="I183" s="3" t="n"/>
      <c r="J183" s="4" t="n"/>
      <c r="K183" s="3">
        <f>IF(A183="","",IF(COUNTIF(Görüşmeler!$B:$B,A183)=0,"",SUMPRODUCT(MAX((Görüşmeler!$B$2:$B$501=A183)*Görüşmeler!$A$2:$A$501))))</f>
        <v/>
      </c>
      <c r="L183" s="5">
        <f>IF(OR(A183="",K183=""),"",TODAY()-K183)</f>
        <v/>
      </c>
      <c r="M183" s="3">
        <f>IF(A183="","",IF(COUNTIF(Görüşmeler!$B:$B,A183)=0,"",IF(SUMPRODUCT(MAX((Görüşmeler!$B$2:$B$501=A183)*Görüşmeler!$H$2:$H$501))=0,"",SUMPRODUCT(MAX((Görüşmeler!$B$2:$B$501=A183)*Görüşmeler!$H$2:$H$501)))))</f>
        <v/>
      </c>
      <c r="N183">
        <f>IF(A183="","",IF(OR(H183="Pasif",H183="Kaybedildi"),"",IF(AND(M183&lt;&gt;"",N(M183)&lt;=TODAY()),"Takip zamanı",IF(K183="","Hiç görüşülmedi",IF(L183&gt;30,"30 günden uzun sessiz","")))))</f>
        <v/>
      </c>
    </row>
    <row r="184">
      <c r="D184" s="2" t="n"/>
      <c r="I184" s="3" t="n"/>
      <c r="J184" s="4" t="n"/>
      <c r="K184" s="3">
        <f>IF(A184="","",IF(COUNTIF(Görüşmeler!$B:$B,A184)=0,"",SUMPRODUCT(MAX((Görüşmeler!$B$2:$B$501=A184)*Görüşmeler!$A$2:$A$501))))</f>
        <v/>
      </c>
      <c r="L184" s="5">
        <f>IF(OR(A184="",K184=""),"",TODAY()-K184)</f>
        <v/>
      </c>
      <c r="M184" s="3">
        <f>IF(A184="","",IF(COUNTIF(Görüşmeler!$B:$B,A184)=0,"",IF(SUMPRODUCT(MAX((Görüşmeler!$B$2:$B$501=A184)*Görüşmeler!$H$2:$H$501))=0,"",SUMPRODUCT(MAX((Görüşmeler!$B$2:$B$501=A184)*Görüşmeler!$H$2:$H$501)))))</f>
        <v/>
      </c>
      <c r="N184">
        <f>IF(A184="","",IF(OR(H184="Pasif",H184="Kaybedildi"),"",IF(AND(M184&lt;&gt;"",N(M184)&lt;=TODAY()),"Takip zamanı",IF(K184="","Hiç görüşülmedi",IF(L184&gt;30,"30 günden uzun sessiz","")))))</f>
        <v/>
      </c>
    </row>
    <row r="185">
      <c r="D185" s="2" t="n"/>
      <c r="I185" s="3" t="n"/>
      <c r="J185" s="4" t="n"/>
      <c r="K185" s="3">
        <f>IF(A185="","",IF(COUNTIF(Görüşmeler!$B:$B,A185)=0,"",SUMPRODUCT(MAX((Görüşmeler!$B$2:$B$501=A185)*Görüşmeler!$A$2:$A$501))))</f>
        <v/>
      </c>
      <c r="L185" s="5">
        <f>IF(OR(A185="",K185=""),"",TODAY()-K185)</f>
        <v/>
      </c>
      <c r="M185" s="3">
        <f>IF(A185="","",IF(COUNTIF(Görüşmeler!$B:$B,A185)=0,"",IF(SUMPRODUCT(MAX((Görüşmeler!$B$2:$B$501=A185)*Görüşmeler!$H$2:$H$501))=0,"",SUMPRODUCT(MAX((Görüşmeler!$B$2:$B$501=A185)*Görüşmeler!$H$2:$H$501)))))</f>
        <v/>
      </c>
      <c r="N185">
        <f>IF(A185="","",IF(OR(H185="Pasif",H185="Kaybedildi"),"",IF(AND(M185&lt;&gt;"",N(M185)&lt;=TODAY()),"Takip zamanı",IF(K185="","Hiç görüşülmedi",IF(L185&gt;30,"30 günden uzun sessiz","")))))</f>
        <v/>
      </c>
    </row>
    <row r="186">
      <c r="D186" s="2" t="n"/>
      <c r="I186" s="3" t="n"/>
      <c r="J186" s="4" t="n"/>
      <c r="K186" s="3">
        <f>IF(A186="","",IF(COUNTIF(Görüşmeler!$B:$B,A186)=0,"",SUMPRODUCT(MAX((Görüşmeler!$B$2:$B$501=A186)*Görüşmeler!$A$2:$A$501))))</f>
        <v/>
      </c>
      <c r="L186" s="5">
        <f>IF(OR(A186="",K186=""),"",TODAY()-K186)</f>
        <v/>
      </c>
      <c r="M186" s="3">
        <f>IF(A186="","",IF(COUNTIF(Görüşmeler!$B:$B,A186)=0,"",IF(SUMPRODUCT(MAX((Görüşmeler!$B$2:$B$501=A186)*Görüşmeler!$H$2:$H$501))=0,"",SUMPRODUCT(MAX((Görüşmeler!$B$2:$B$501=A186)*Görüşmeler!$H$2:$H$501)))))</f>
        <v/>
      </c>
      <c r="N186">
        <f>IF(A186="","",IF(OR(H186="Pasif",H186="Kaybedildi"),"",IF(AND(M186&lt;&gt;"",N(M186)&lt;=TODAY()),"Takip zamanı",IF(K186="","Hiç görüşülmedi",IF(L186&gt;30,"30 günden uzun sessiz","")))))</f>
        <v/>
      </c>
    </row>
    <row r="187">
      <c r="D187" s="2" t="n"/>
      <c r="I187" s="3" t="n"/>
      <c r="J187" s="4" t="n"/>
      <c r="K187" s="3">
        <f>IF(A187="","",IF(COUNTIF(Görüşmeler!$B:$B,A187)=0,"",SUMPRODUCT(MAX((Görüşmeler!$B$2:$B$501=A187)*Görüşmeler!$A$2:$A$501))))</f>
        <v/>
      </c>
      <c r="L187" s="5">
        <f>IF(OR(A187="",K187=""),"",TODAY()-K187)</f>
        <v/>
      </c>
      <c r="M187" s="3">
        <f>IF(A187="","",IF(COUNTIF(Görüşmeler!$B:$B,A187)=0,"",IF(SUMPRODUCT(MAX((Görüşmeler!$B$2:$B$501=A187)*Görüşmeler!$H$2:$H$501))=0,"",SUMPRODUCT(MAX((Görüşmeler!$B$2:$B$501=A187)*Görüşmeler!$H$2:$H$501)))))</f>
        <v/>
      </c>
      <c r="N187">
        <f>IF(A187="","",IF(OR(H187="Pasif",H187="Kaybedildi"),"",IF(AND(M187&lt;&gt;"",N(M187)&lt;=TODAY()),"Takip zamanı",IF(K187="","Hiç görüşülmedi",IF(L187&gt;30,"30 günden uzun sessiz","")))))</f>
        <v/>
      </c>
    </row>
    <row r="188">
      <c r="D188" s="2" t="n"/>
      <c r="I188" s="3" t="n"/>
      <c r="J188" s="4" t="n"/>
      <c r="K188" s="3">
        <f>IF(A188="","",IF(COUNTIF(Görüşmeler!$B:$B,A188)=0,"",SUMPRODUCT(MAX((Görüşmeler!$B$2:$B$501=A188)*Görüşmeler!$A$2:$A$501))))</f>
        <v/>
      </c>
      <c r="L188" s="5">
        <f>IF(OR(A188="",K188=""),"",TODAY()-K188)</f>
        <v/>
      </c>
      <c r="M188" s="3">
        <f>IF(A188="","",IF(COUNTIF(Görüşmeler!$B:$B,A188)=0,"",IF(SUMPRODUCT(MAX((Görüşmeler!$B$2:$B$501=A188)*Görüşmeler!$H$2:$H$501))=0,"",SUMPRODUCT(MAX((Görüşmeler!$B$2:$B$501=A188)*Görüşmeler!$H$2:$H$501)))))</f>
        <v/>
      </c>
      <c r="N188">
        <f>IF(A188="","",IF(OR(H188="Pasif",H188="Kaybedildi"),"",IF(AND(M188&lt;&gt;"",N(M188)&lt;=TODAY()),"Takip zamanı",IF(K188="","Hiç görüşülmedi",IF(L188&gt;30,"30 günden uzun sessiz","")))))</f>
        <v/>
      </c>
    </row>
    <row r="189">
      <c r="D189" s="2" t="n"/>
      <c r="I189" s="3" t="n"/>
      <c r="J189" s="4" t="n"/>
      <c r="K189" s="3">
        <f>IF(A189="","",IF(COUNTIF(Görüşmeler!$B:$B,A189)=0,"",SUMPRODUCT(MAX((Görüşmeler!$B$2:$B$501=A189)*Görüşmeler!$A$2:$A$501))))</f>
        <v/>
      </c>
      <c r="L189" s="5">
        <f>IF(OR(A189="",K189=""),"",TODAY()-K189)</f>
        <v/>
      </c>
      <c r="M189" s="3">
        <f>IF(A189="","",IF(COUNTIF(Görüşmeler!$B:$B,A189)=0,"",IF(SUMPRODUCT(MAX((Görüşmeler!$B$2:$B$501=A189)*Görüşmeler!$H$2:$H$501))=0,"",SUMPRODUCT(MAX((Görüşmeler!$B$2:$B$501=A189)*Görüşmeler!$H$2:$H$501)))))</f>
        <v/>
      </c>
      <c r="N189">
        <f>IF(A189="","",IF(OR(H189="Pasif",H189="Kaybedildi"),"",IF(AND(M189&lt;&gt;"",N(M189)&lt;=TODAY()),"Takip zamanı",IF(K189="","Hiç görüşülmedi",IF(L189&gt;30,"30 günden uzun sessiz","")))))</f>
        <v/>
      </c>
    </row>
    <row r="190">
      <c r="D190" s="2" t="n"/>
      <c r="I190" s="3" t="n"/>
      <c r="J190" s="4" t="n"/>
      <c r="K190" s="3">
        <f>IF(A190="","",IF(COUNTIF(Görüşmeler!$B:$B,A190)=0,"",SUMPRODUCT(MAX((Görüşmeler!$B$2:$B$501=A190)*Görüşmeler!$A$2:$A$501))))</f>
        <v/>
      </c>
      <c r="L190" s="5">
        <f>IF(OR(A190="",K190=""),"",TODAY()-K190)</f>
        <v/>
      </c>
      <c r="M190" s="3">
        <f>IF(A190="","",IF(COUNTIF(Görüşmeler!$B:$B,A190)=0,"",IF(SUMPRODUCT(MAX((Görüşmeler!$B$2:$B$501=A190)*Görüşmeler!$H$2:$H$501))=0,"",SUMPRODUCT(MAX((Görüşmeler!$B$2:$B$501=A190)*Görüşmeler!$H$2:$H$501)))))</f>
        <v/>
      </c>
      <c r="N190">
        <f>IF(A190="","",IF(OR(H190="Pasif",H190="Kaybedildi"),"",IF(AND(M190&lt;&gt;"",N(M190)&lt;=TODAY()),"Takip zamanı",IF(K190="","Hiç görüşülmedi",IF(L190&gt;30,"30 günden uzun sessiz","")))))</f>
        <v/>
      </c>
    </row>
    <row r="191">
      <c r="D191" s="2" t="n"/>
      <c r="I191" s="3" t="n"/>
      <c r="J191" s="4" t="n"/>
      <c r="K191" s="3">
        <f>IF(A191="","",IF(COUNTIF(Görüşmeler!$B:$B,A191)=0,"",SUMPRODUCT(MAX((Görüşmeler!$B$2:$B$501=A191)*Görüşmeler!$A$2:$A$501))))</f>
        <v/>
      </c>
      <c r="L191" s="5">
        <f>IF(OR(A191="",K191=""),"",TODAY()-K191)</f>
        <v/>
      </c>
      <c r="M191" s="3">
        <f>IF(A191="","",IF(COUNTIF(Görüşmeler!$B:$B,A191)=0,"",IF(SUMPRODUCT(MAX((Görüşmeler!$B$2:$B$501=A191)*Görüşmeler!$H$2:$H$501))=0,"",SUMPRODUCT(MAX((Görüşmeler!$B$2:$B$501=A191)*Görüşmeler!$H$2:$H$501)))))</f>
        <v/>
      </c>
      <c r="N191">
        <f>IF(A191="","",IF(OR(H191="Pasif",H191="Kaybedildi"),"",IF(AND(M191&lt;&gt;"",N(M191)&lt;=TODAY()),"Takip zamanı",IF(K191="","Hiç görüşülmedi",IF(L191&gt;30,"30 günden uzun sessiz","")))))</f>
        <v/>
      </c>
    </row>
    <row r="192">
      <c r="D192" s="2" t="n"/>
      <c r="I192" s="3" t="n"/>
      <c r="J192" s="4" t="n"/>
      <c r="K192" s="3">
        <f>IF(A192="","",IF(COUNTIF(Görüşmeler!$B:$B,A192)=0,"",SUMPRODUCT(MAX((Görüşmeler!$B$2:$B$501=A192)*Görüşmeler!$A$2:$A$501))))</f>
        <v/>
      </c>
      <c r="L192" s="5">
        <f>IF(OR(A192="",K192=""),"",TODAY()-K192)</f>
        <v/>
      </c>
      <c r="M192" s="3">
        <f>IF(A192="","",IF(COUNTIF(Görüşmeler!$B:$B,A192)=0,"",IF(SUMPRODUCT(MAX((Görüşmeler!$B$2:$B$501=A192)*Görüşmeler!$H$2:$H$501))=0,"",SUMPRODUCT(MAX((Görüşmeler!$B$2:$B$501=A192)*Görüşmeler!$H$2:$H$501)))))</f>
        <v/>
      </c>
      <c r="N192">
        <f>IF(A192="","",IF(OR(H192="Pasif",H192="Kaybedildi"),"",IF(AND(M192&lt;&gt;"",N(M192)&lt;=TODAY()),"Takip zamanı",IF(K192="","Hiç görüşülmedi",IF(L192&gt;30,"30 günden uzun sessiz","")))))</f>
        <v/>
      </c>
    </row>
    <row r="193">
      <c r="D193" s="2" t="n"/>
      <c r="I193" s="3" t="n"/>
      <c r="J193" s="4" t="n"/>
      <c r="K193" s="3">
        <f>IF(A193="","",IF(COUNTIF(Görüşmeler!$B:$B,A193)=0,"",SUMPRODUCT(MAX((Görüşmeler!$B$2:$B$501=A193)*Görüşmeler!$A$2:$A$501))))</f>
        <v/>
      </c>
      <c r="L193" s="5">
        <f>IF(OR(A193="",K193=""),"",TODAY()-K193)</f>
        <v/>
      </c>
      <c r="M193" s="3">
        <f>IF(A193="","",IF(COUNTIF(Görüşmeler!$B:$B,A193)=0,"",IF(SUMPRODUCT(MAX((Görüşmeler!$B$2:$B$501=A193)*Görüşmeler!$H$2:$H$501))=0,"",SUMPRODUCT(MAX((Görüşmeler!$B$2:$B$501=A193)*Görüşmeler!$H$2:$H$501)))))</f>
        <v/>
      </c>
      <c r="N193">
        <f>IF(A193="","",IF(OR(H193="Pasif",H193="Kaybedildi"),"",IF(AND(M193&lt;&gt;"",N(M193)&lt;=TODAY()),"Takip zamanı",IF(K193="","Hiç görüşülmedi",IF(L193&gt;30,"30 günden uzun sessiz","")))))</f>
        <v/>
      </c>
    </row>
    <row r="194">
      <c r="D194" s="2" t="n"/>
      <c r="I194" s="3" t="n"/>
      <c r="J194" s="4" t="n"/>
      <c r="K194" s="3">
        <f>IF(A194="","",IF(COUNTIF(Görüşmeler!$B:$B,A194)=0,"",SUMPRODUCT(MAX((Görüşmeler!$B$2:$B$501=A194)*Görüşmeler!$A$2:$A$501))))</f>
        <v/>
      </c>
      <c r="L194" s="5">
        <f>IF(OR(A194="",K194=""),"",TODAY()-K194)</f>
        <v/>
      </c>
      <c r="M194" s="3">
        <f>IF(A194="","",IF(COUNTIF(Görüşmeler!$B:$B,A194)=0,"",IF(SUMPRODUCT(MAX((Görüşmeler!$B$2:$B$501=A194)*Görüşmeler!$H$2:$H$501))=0,"",SUMPRODUCT(MAX((Görüşmeler!$B$2:$B$501=A194)*Görüşmeler!$H$2:$H$501)))))</f>
        <v/>
      </c>
      <c r="N194">
        <f>IF(A194="","",IF(OR(H194="Pasif",H194="Kaybedildi"),"",IF(AND(M194&lt;&gt;"",N(M194)&lt;=TODAY()),"Takip zamanı",IF(K194="","Hiç görüşülmedi",IF(L194&gt;30,"30 günden uzun sessiz","")))))</f>
        <v/>
      </c>
    </row>
    <row r="195">
      <c r="D195" s="2" t="n"/>
      <c r="I195" s="3" t="n"/>
      <c r="J195" s="4" t="n"/>
      <c r="K195" s="3">
        <f>IF(A195="","",IF(COUNTIF(Görüşmeler!$B:$B,A195)=0,"",SUMPRODUCT(MAX((Görüşmeler!$B$2:$B$501=A195)*Görüşmeler!$A$2:$A$501))))</f>
        <v/>
      </c>
      <c r="L195" s="5">
        <f>IF(OR(A195="",K195=""),"",TODAY()-K195)</f>
        <v/>
      </c>
      <c r="M195" s="3">
        <f>IF(A195="","",IF(COUNTIF(Görüşmeler!$B:$B,A195)=0,"",IF(SUMPRODUCT(MAX((Görüşmeler!$B$2:$B$501=A195)*Görüşmeler!$H$2:$H$501))=0,"",SUMPRODUCT(MAX((Görüşmeler!$B$2:$B$501=A195)*Görüşmeler!$H$2:$H$501)))))</f>
        <v/>
      </c>
      <c r="N195">
        <f>IF(A195="","",IF(OR(H195="Pasif",H195="Kaybedildi"),"",IF(AND(M195&lt;&gt;"",N(M195)&lt;=TODAY()),"Takip zamanı",IF(K195="","Hiç görüşülmedi",IF(L195&gt;30,"30 günden uzun sessiz","")))))</f>
        <v/>
      </c>
    </row>
    <row r="196">
      <c r="D196" s="2" t="n"/>
      <c r="I196" s="3" t="n"/>
      <c r="J196" s="4" t="n"/>
      <c r="K196" s="3">
        <f>IF(A196="","",IF(COUNTIF(Görüşmeler!$B:$B,A196)=0,"",SUMPRODUCT(MAX((Görüşmeler!$B$2:$B$501=A196)*Görüşmeler!$A$2:$A$501))))</f>
        <v/>
      </c>
      <c r="L196" s="5">
        <f>IF(OR(A196="",K196=""),"",TODAY()-K196)</f>
        <v/>
      </c>
      <c r="M196" s="3">
        <f>IF(A196="","",IF(COUNTIF(Görüşmeler!$B:$B,A196)=0,"",IF(SUMPRODUCT(MAX((Görüşmeler!$B$2:$B$501=A196)*Görüşmeler!$H$2:$H$501))=0,"",SUMPRODUCT(MAX((Görüşmeler!$B$2:$B$501=A196)*Görüşmeler!$H$2:$H$501)))))</f>
        <v/>
      </c>
      <c r="N196">
        <f>IF(A196="","",IF(OR(H196="Pasif",H196="Kaybedildi"),"",IF(AND(M196&lt;&gt;"",N(M196)&lt;=TODAY()),"Takip zamanı",IF(K196="","Hiç görüşülmedi",IF(L196&gt;30,"30 günden uzun sessiz","")))))</f>
        <v/>
      </c>
    </row>
    <row r="197">
      <c r="D197" s="2" t="n"/>
      <c r="I197" s="3" t="n"/>
      <c r="J197" s="4" t="n"/>
      <c r="K197" s="3">
        <f>IF(A197="","",IF(COUNTIF(Görüşmeler!$B:$B,A197)=0,"",SUMPRODUCT(MAX((Görüşmeler!$B$2:$B$501=A197)*Görüşmeler!$A$2:$A$501))))</f>
        <v/>
      </c>
      <c r="L197" s="5">
        <f>IF(OR(A197="",K197=""),"",TODAY()-K197)</f>
        <v/>
      </c>
      <c r="M197" s="3">
        <f>IF(A197="","",IF(COUNTIF(Görüşmeler!$B:$B,A197)=0,"",IF(SUMPRODUCT(MAX((Görüşmeler!$B$2:$B$501=A197)*Görüşmeler!$H$2:$H$501))=0,"",SUMPRODUCT(MAX((Görüşmeler!$B$2:$B$501=A197)*Görüşmeler!$H$2:$H$501)))))</f>
        <v/>
      </c>
      <c r="N197">
        <f>IF(A197="","",IF(OR(H197="Pasif",H197="Kaybedildi"),"",IF(AND(M197&lt;&gt;"",N(M197)&lt;=TODAY()),"Takip zamanı",IF(K197="","Hiç görüşülmedi",IF(L197&gt;30,"30 günden uzun sessiz","")))))</f>
        <v/>
      </c>
    </row>
    <row r="198">
      <c r="D198" s="2" t="n"/>
      <c r="I198" s="3" t="n"/>
      <c r="J198" s="4" t="n"/>
      <c r="K198" s="3">
        <f>IF(A198="","",IF(COUNTIF(Görüşmeler!$B:$B,A198)=0,"",SUMPRODUCT(MAX((Görüşmeler!$B$2:$B$501=A198)*Görüşmeler!$A$2:$A$501))))</f>
        <v/>
      </c>
      <c r="L198" s="5">
        <f>IF(OR(A198="",K198=""),"",TODAY()-K198)</f>
        <v/>
      </c>
      <c r="M198" s="3">
        <f>IF(A198="","",IF(COUNTIF(Görüşmeler!$B:$B,A198)=0,"",IF(SUMPRODUCT(MAX((Görüşmeler!$B$2:$B$501=A198)*Görüşmeler!$H$2:$H$501))=0,"",SUMPRODUCT(MAX((Görüşmeler!$B$2:$B$501=A198)*Görüşmeler!$H$2:$H$501)))))</f>
        <v/>
      </c>
      <c r="N198">
        <f>IF(A198="","",IF(OR(H198="Pasif",H198="Kaybedildi"),"",IF(AND(M198&lt;&gt;"",N(M198)&lt;=TODAY()),"Takip zamanı",IF(K198="","Hiç görüşülmedi",IF(L198&gt;30,"30 günden uzun sessiz","")))))</f>
        <v/>
      </c>
    </row>
    <row r="199">
      <c r="D199" s="2" t="n"/>
      <c r="I199" s="3" t="n"/>
      <c r="J199" s="4" t="n"/>
      <c r="K199" s="3">
        <f>IF(A199="","",IF(COUNTIF(Görüşmeler!$B:$B,A199)=0,"",SUMPRODUCT(MAX((Görüşmeler!$B$2:$B$501=A199)*Görüşmeler!$A$2:$A$501))))</f>
        <v/>
      </c>
      <c r="L199" s="5">
        <f>IF(OR(A199="",K199=""),"",TODAY()-K199)</f>
        <v/>
      </c>
      <c r="M199" s="3">
        <f>IF(A199="","",IF(COUNTIF(Görüşmeler!$B:$B,A199)=0,"",IF(SUMPRODUCT(MAX((Görüşmeler!$B$2:$B$501=A199)*Görüşmeler!$H$2:$H$501))=0,"",SUMPRODUCT(MAX((Görüşmeler!$B$2:$B$501=A199)*Görüşmeler!$H$2:$H$501)))))</f>
        <v/>
      </c>
      <c r="N199">
        <f>IF(A199="","",IF(OR(H199="Pasif",H199="Kaybedildi"),"",IF(AND(M199&lt;&gt;"",N(M199)&lt;=TODAY()),"Takip zamanı",IF(K199="","Hiç görüşülmedi",IF(L199&gt;30,"30 günden uzun sessiz","")))))</f>
        <v/>
      </c>
    </row>
    <row r="200">
      <c r="D200" s="2" t="n"/>
      <c r="I200" s="3" t="n"/>
      <c r="J200" s="4" t="n"/>
      <c r="K200" s="3">
        <f>IF(A200="","",IF(COUNTIF(Görüşmeler!$B:$B,A200)=0,"",SUMPRODUCT(MAX((Görüşmeler!$B$2:$B$501=A200)*Görüşmeler!$A$2:$A$501))))</f>
        <v/>
      </c>
      <c r="L200" s="5">
        <f>IF(OR(A200="",K200=""),"",TODAY()-K200)</f>
        <v/>
      </c>
      <c r="M200" s="3">
        <f>IF(A200="","",IF(COUNTIF(Görüşmeler!$B:$B,A200)=0,"",IF(SUMPRODUCT(MAX((Görüşmeler!$B$2:$B$501=A200)*Görüşmeler!$H$2:$H$501))=0,"",SUMPRODUCT(MAX((Görüşmeler!$B$2:$B$501=A200)*Görüşmeler!$H$2:$H$501)))))</f>
        <v/>
      </c>
      <c r="N200">
        <f>IF(A200="","",IF(OR(H200="Pasif",H200="Kaybedildi"),"",IF(AND(M200&lt;&gt;"",N(M200)&lt;=TODAY()),"Takip zamanı",IF(K200="","Hiç görüşülmedi",IF(L200&gt;30,"30 günden uzun sessiz","")))))</f>
        <v/>
      </c>
    </row>
    <row r="201">
      <c r="D201" s="2" t="n"/>
      <c r="I201" s="3" t="n"/>
      <c r="J201" s="4" t="n"/>
      <c r="K201" s="3">
        <f>IF(A201="","",IF(COUNTIF(Görüşmeler!$B:$B,A201)=0,"",SUMPRODUCT(MAX((Görüşmeler!$B$2:$B$501=A201)*Görüşmeler!$A$2:$A$501))))</f>
        <v/>
      </c>
      <c r="L201" s="5">
        <f>IF(OR(A201="",K201=""),"",TODAY()-K201)</f>
        <v/>
      </c>
      <c r="M201" s="3">
        <f>IF(A201="","",IF(COUNTIF(Görüşmeler!$B:$B,A201)=0,"",IF(SUMPRODUCT(MAX((Görüşmeler!$B$2:$B$501=A201)*Görüşmeler!$H$2:$H$501))=0,"",SUMPRODUCT(MAX((Görüşmeler!$B$2:$B$501=A201)*Görüşmeler!$H$2:$H$501)))))</f>
        <v/>
      </c>
      <c r="N201">
        <f>IF(A201="","",IF(OR(H201="Pasif",H201="Kaybedildi"),"",IF(AND(M201&lt;&gt;"",N(M201)&lt;=TODAY()),"Takip zamanı",IF(K201="","Hiç görüşülmedi",IF(L201&gt;30,"30 günden uzun sessiz","")))))</f>
        <v/>
      </c>
    </row>
  </sheetData>
  <conditionalFormatting sqref="N2:N201">
    <cfRule type="cellIs" priority="1" operator="equal" dxfId="0">
      <formula>"Takip zamanı"</formula>
    </cfRule>
    <cfRule type="cellIs" priority="2" operator="equal" dxfId="1">
      <formula>"30 günden uzun sessiz"</formula>
    </cfRule>
    <cfRule type="cellIs" priority="3" operator="equal" dxfId="2">
      <formula>"Hiç görüşülmedi"</formula>
    </cfRule>
  </conditionalFormatting>
  <dataValidations count="2">
    <dataValidation sqref="G2:G201" showDropDown="0" showInputMessage="0" showErrorMessage="0" allowBlank="1" errorTitle="Geçersiz değer" error="Listeden bir değer seçin" type="list">
      <formula1>"Web sitesi,Sosyal medya,Tavsiye,Fuar,Telefon,Diğer"</formula1>
    </dataValidation>
    <dataValidation sqref="H2:H201" showDropDown="0" showInputMessage="0" showErrorMessage="0" allowBlank="1" errorTitle="Geçersiz değer" error="Listeden bir değer seçin" type="list">
      <formula1>"Potansiyel,Teklif verildi,Müşteri,Pasif,Kaybedildi"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15" customWidth="1" min="4" max="4"/>
    <col width="24" customWidth="1" min="5" max="5"/>
    <col width="26" customWidth="1" min="6" max="6"/>
    <col width="20" customWidth="1" min="7" max="7"/>
    <col width="13" customWidth="1" min="8" max="8"/>
  </cols>
  <sheetData>
    <row r="1">
      <c r="A1" s="1" t="inlineStr">
        <is>
          <t>Tarih</t>
        </is>
      </c>
      <c r="B1" s="1" t="inlineStr">
        <is>
          <t>Müşteri no</t>
        </is>
      </c>
      <c r="C1" s="1" t="inlineStr">
        <is>
          <t>Firma / ad</t>
        </is>
      </c>
      <c r="D1" s="1" t="inlineStr">
        <is>
          <t>Kanal</t>
        </is>
      </c>
      <c r="E1" s="1" t="inlineStr">
        <is>
          <t>Konu</t>
        </is>
      </c>
      <c r="F1" s="1" t="inlineStr">
        <is>
          <t>Sonuç / not</t>
        </is>
      </c>
      <c r="G1" s="1" t="inlineStr">
        <is>
          <t>Sonraki adım</t>
        </is>
      </c>
      <c r="H1" s="1" t="inlineStr">
        <is>
          <t>Sonraki adım tarihi</t>
        </is>
      </c>
    </row>
    <row r="2">
      <c r="A2" s="3" t="n">
        <v>46275</v>
      </c>
      <c r="B2" t="inlineStr">
        <is>
          <t>M001</t>
        </is>
      </c>
      <c r="C2">
        <f>IF(B2="","",IFERROR(VLOOKUP(B2,Müşteriler!$A:$B,2,FALSE),"Kod bulunamadı"))</f>
        <v/>
      </c>
      <c r="D2" t="inlineStr">
        <is>
          <t>Telefon</t>
        </is>
      </c>
      <c r="E2" t="inlineStr">
        <is>
          <t>Yeni sezon siparişi</t>
        </is>
      </c>
      <c r="F2" t="inlineStr">
        <is>
          <t>Katalog istendi</t>
        </is>
      </c>
      <c r="G2" t="inlineStr">
        <is>
          <t>Katalog gönder</t>
        </is>
      </c>
      <c r="H2" s="3" t="n">
        <v>46277</v>
      </c>
    </row>
    <row r="3">
      <c r="A3" s="3" t="n">
        <v>46280</v>
      </c>
      <c r="B3" t="inlineStr">
        <is>
          <t>M002</t>
        </is>
      </c>
      <c r="C3">
        <f>IF(B3="","",IFERROR(VLOOKUP(B3,Müşteriler!$A:$B,2,FALSE),"Kod bulunamadı"))</f>
        <v/>
      </c>
      <c r="D3" t="inlineStr">
        <is>
          <t>E-posta</t>
        </is>
      </c>
      <c r="E3" t="inlineStr">
        <is>
          <t>Teklif gönderildi</t>
        </is>
      </c>
      <c r="F3" t="inlineStr">
        <is>
          <t>Fiyat inceleniyor</t>
        </is>
      </c>
      <c r="G3" t="inlineStr">
        <is>
          <t>Teklifi sor</t>
        </is>
      </c>
      <c r="H3" s="3" t="n">
        <v>46315</v>
      </c>
    </row>
    <row r="4">
      <c r="A4" s="3" t="n">
        <v>46270</v>
      </c>
      <c r="B4" t="inlineStr">
        <is>
          <t>M003</t>
        </is>
      </c>
      <c r="C4">
        <f>IF(B4="","",IFERROR(VLOOKUP(B4,Müşteriler!$A:$B,2,FALSE),"Kod bulunamadı"))</f>
        <v/>
      </c>
      <c r="D4" t="inlineStr">
        <is>
          <t>Yüz yüze</t>
        </is>
      </c>
      <c r="E4" t="inlineStr">
        <is>
          <t>Fuar standı görüşmesi</t>
        </is>
      </c>
      <c r="F4" t="inlineStr">
        <is>
          <t>Numune istendi</t>
        </is>
      </c>
      <c r="G4" t="inlineStr">
        <is>
          <t>Numune ilet</t>
        </is>
      </c>
      <c r="H4" s="3" t="n">
        <v>46295</v>
      </c>
    </row>
    <row r="5">
      <c r="A5" s="3" t="n">
        <v>46303</v>
      </c>
      <c r="B5" t="inlineStr">
        <is>
          <t>M001</t>
        </is>
      </c>
      <c r="C5">
        <f>IF(B5="","",IFERROR(VLOOKUP(B5,Müşteriler!$A:$B,2,FALSE),"Kod bulunamadı"))</f>
        <v/>
      </c>
      <c r="D5" t="inlineStr">
        <is>
          <t>Online toplantı</t>
        </is>
      </c>
      <c r="E5" t="inlineStr">
        <is>
          <t>Sipariş takvimi</t>
        </is>
      </c>
      <c r="F5" t="inlineStr">
        <is>
          <t>Kasım teslimi konuşuldu</t>
        </is>
      </c>
      <c r="G5" t="inlineStr">
        <is>
          <t>Sipariş onayı al</t>
        </is>
      </c>
      <c r="H5" s="3" t="n">
        <v>46329</v>
      </c>
    </row>
    <row r="6">
      <c r="A6" s="3" t="n">
        <v>46259</v>
      </c>
      <c r="B6" t="inlineStr">
        <is>
          <t>M004</t>
        </is>
      </c>
      <c r="C6">
        <f>IF(B6="","",IFERROR(VLOOKUP(B6,Müşteriler!$A:$B,2,FALSE),"Kod bulunamadı"))</f>
        <v/>
      </c>
      <c r="D6" t="inlineStr">
        <is>
          <t>WhatsApp</t>
        </is>
      </c>
      <c r="E6" t="inlineStr">
        <is>
          <t>Ödeme hatırlatma</t>
        </is>
      </c>
      <c r="F6" t="inlineStr">
        <is>
          <t>Ödeme yapıldı</t>
        </is>
      </c>
      <c r="G6" t="inlineStr"/>
      <c r="H6" s="3" t="n"/>
    </row>
    <row r="7">
      <c r="A7" s="3" t="n">
        <v>46174</v>
      </c>
      <c r="B7" t="inlineStr">
        <is>
          <t>M005</t>
        </is>
      </c>
      <c r="C7">
        <f>IF(B7="","",IFERROR(VLOOKUP(B7,Müşteriler!$A:$B,2,FALSE),"Kod bulunamadı"))</f>
        <v/>
      </c>
      <c r="D7" t="inlineStr">
        <is>
          <t>Telefon</t>
        </is>
      </c>
      <c r="E7" t="inlineStr">
        <is>
          <t>Teklif sonucu</t>
        </is>
      </c>
      <c r="F7" t="inlineStr">
        <is>
          <t>Başka firma seçildi</t>
        </is>
      </c>
      <c r="G7" t="inlineStr"/>
      <c r="H7" s="3" t="n"/>
    </row>
    <row r="8">
      <c r="A8" s="3" t="n">
        <v>46316</v>
      </c>
      <c r="B8" t="inlineStr">
        <is>
          <t>M003</t>
        </is>
      </c>
      <c r="C8">
        <f>IF(B8="","",IFERROR(VLOOKUP(B8,Müşteriler!$A:$B,2,FALSE),"Kod bulunamadı"))</f>
        <v/>
      </c>
      <c r="D8" t="inlineStr">
        <is>
          <t>Telefon</t>
        </is>
      </c>
      <c r="E8" t="inlineStr">
        <is>
          <t>Numune geri bildirimi</t>
        </is>
      </c>
      <c r="F8" t="inlineStr">
        <is>
          <t>Olumlu, fiyat bekliyor</t>
        </is>
      </c>
      <c r="G8" t="inlineStr">
        <is>
          <t>Teklif hazırla</t>
        </is>
      </c>
      <c r="H8" s="3" t="n">
        <v>46323</v>
      </c>
    </row>
    <row r="9">
      <c r="A9" s="3" t="n"/>
      <c r="C9">
        <f>IF(B9="","",IFERROR(VLOOKUP(B9,Müşteriler!$A:$B,2,FALSE),"Kod bulunamadı"))</f>
        <v/>
      </c>
      <c r="H9" s="3" t="n"/>
    </row>
    <row r="10">
      <c r="A10" s="3" t="n"/>
      <c r="C10">
        <f>IF(B10="","",IFERROR(VLOOKUP(B10,Müşteriler!$A:$B,2,FALSE),"Kod bulunamadı"))</f>
        <v/>
      </c>
      <c r="H10" s="3" t="n"/>
    </row>
    <row r="11">
      <c r="A11" s="3" t="n"/>
      <c r="C11">
        <f>IF(B11="","",IFERROR(VLOOKUP(B11,Müşteriler!$A:$B,2,FALSE),"Kod bulunamadı"))</f>
        <v/>
      </c>
      <c r="H11" s="3" t="n"/>
    </row>
    <row r="12">
      <c r="A12" s="3" t="n"/>
      <c r="C12">
        <f>IF(B12="","",IFERROR(VLOOKUP(B12,Müşteriler!$A:$B,2,FALSE),"Kod bulunamadı"))</f>
        <v/>
      </c>
      <c r="H12" s="3" t="n"/>
    </row>
    <row r="13">
      <c r="A13" s="3" t="n"/>
      <c r="C13">
        <f>IF(B13="","",IFERROR(VLOOKUP(B13,Müşteriler!$A:$B,2,FALSE),"Kod bulunamadı"))</f>
        <v/>
      </c>
      <c r="H13" s="3" t="n"/>
    </row>
    <row r="14">
      <c r="A14" s="3" t="n"/>
      <c r="C14">
        <f>IF(B14="","",IFERROR(VLOOKUP(B14,Müşteriler!$A:$B,2,FALSE),"Kod bulunamadı"))</f>
        <v/>
      </c>
      <c r="H14" s="3" t="n"/>
    </row>
    <row r="15">
      <c r="A15" s="3" t="n"/>
      <c r="C15">
        <f>IF(B15="","",IFERROR(VLOOKUP(B15,Müşteriler!$A:$B,2,FALSE),"Kod bulunamadı"))</f>
        <v/>
      </c>
      <c r="H15" s="3" t="n"/>
    </row>
    <row r="16">
      <c r="A16" s="3" t="n"/>
      <c r="C16">
        <f>IF(B16="","",IFERROR(VLOOKUP(B16,Müşteriler!$A:$B,2,FALSE),"Kod bulunamadı"))</f>
        <v/>
      </c>
      <c r="H16" s="3" t="n"/>
    </row>
    <row r="17">
      <c r="A17" s="3" t="n"/>
      <c r="C17">
        <f>IF(B17="","",IFERROR(VLOOKUP(B17,Müşteriler!$A:$B,2,FALSE),"Kod bulunamadı"))</f>
        <v/>
      </c>
      <c r="H17" s="3" t="n"/>
    </row>
    <row r="18">
      <c r="A18" s="3" t="n"/>
      <c r="C18">
        <f>IF(B18="","",IFERROR(VLOOKUP(B18,Müşteriler!$A:$B,2,FALSE),"Kod bulunamadı"))</f>
        <v/>
      </c>
      <c r="H18" s="3" t="n"/>
    </row>
    <row r="19">
      <c r="A19" s="3" t="n"/>
      <c r="C19">
        <f>IF(B19="","",IFERROR(VLOOKUP(B19,Müşteriler!$A:$B,2,FALSE),"Kod bulunamadı"))</f>
        <v/>
      </c>
      <c r="H19" s="3" t="n"/>
    </row>
    <row r="20">
      <c r="A20" s="3" t="n"/>
      <c r="C20">
        <f>IF(B20="","",IFERROR(VLOOKUP(B20,Müşteriler!$A:$B,2,FALSE),"Kod bulunamadı"))</f>
        <v/>
      </c>
      <c r="H20" s="3" t="n"/>
    </row>
    <row r="21">
      <c r="A21" s="3" t="n"/>
      <c r="C21">
        <f>IF(B21="","",IFERROR(VLOOKUP(B21,Müşteriler!$A:$B,2,FALSE),"Kod bulunamadı"))</f>
        <v/>
      </c>
      <c r="H21" s="3" t="n"/>
    </row>
    <row r="22">
      <c r="A22" s="3" t="n"/>
      <c r="C22">
        <f>IF(B22="","",IFERROR(VLOOKUP(B22,Müşteriler!$A:$B,2,FALSE),"Kod bulunamadı"))</f>
        <v/>
      </c>
      <c r="H22" s="3" t="n"/>
    </row>
    <row r="23">
      <c r="A23" s="3" t="n"/>
      <c r="C23">
        <f>IF(B23="","",IFERROR(VLOOKUP(B23,Müşteriler!$A:$B,2,FALSE),"Kod bulunamadı"))</f>
        <v/>
      </c>
      <c r="H23" s="3" t="n"/>
    </row>
    <row r="24">
      <c r="A24" s="3" t="n"/>
      <c r="C24">
        <f>IF(B24="","",IFERROR(VLOOKUP(B24,Müşteriler!$A:$B,2,FALSE),"Kod bulunamadı"))</f>
        <v/>
      </c>
      <c r="H24" s="3" t="n"/>
    </row>
    <row r="25">
      <c r="A25" s="3" t="n"/>
      <c r="C25">
        <f>IF(B25="","",IFERROR(VLOOKUP(B25,Müşteriler!$A:$B,2,FALSE),"Kod bulunamadı"))</f>
        <v/>
      </c>
      <c r="H25" s="3" t="n"/>
    </row>
    <row r="26">
      <c r="A26" s="3" t="n"/>
      <c r="C26">
        <f>IF(B26="","",IFERROR(VLOOKUP(B26,Müşteriler!$A:$B,2,FALSE),"Kod bulunamadı"))</f>
        <v/>
      </c>
      <c r="H26" s="3" t="n"/>
    </row>
    <row r="27">
      <c r="A27" s="3" t="n"/>
      <c r="C27">
        <f>IF(B27="","",IFERROR(VLOOKUP(B27,Müşteriler!$A:$B,2,FALSE),"Kod bulunamadı"))</f>
        <v/>
      </c>
      <c r="H27" s="3" t="n"/>
    </row>
    <row r="28">
      <c r="A28" s="3" t="n"/>
      <c r="C28">
        <f>IF(B28="","",IFERROR(VLOOKUP(B28,Müşteriler!$A:$B,2,FALSE),"Kod bulunamadı"))</f>
        <v/>
      </c>
      <c r="H28" s="3" t="n"/>
    </row>
    <row r="29">
      <c r="A29" s="3" t="n"/>
      <c r="C29">
        <f>IF(B29="","",IFERROR(VLOOKUP(B29,Müşteriler!$A:$B,2,FALSE),"Kod bulunamadı"))</f>
        <v/>
      </c>
      <c r="H29" s="3" t="n"/>
    </row>
    <row r="30">
      <c r="A30" s="3" t="n"/>
      <c r="C30">
        <f>IF(B30="","",IFERROR(VLOOKUP(B30,Müşteriler!$A:$B,2,FALSE),"Kod bulunamadı"))</f>
        <v/>
      </c>
      <c r="H30" s="3" t="n"/>
    </row>
    <row r="31">
      <c r="A31" s="3" t="n"/>
      <c r="C31">
        <f>IF(B31="","",IFERROR(VLOOKUP(B31,Müşteriler!$A:$B,2,FALSE),"Kod bulunamadı"))</f>
        <v/>
      </c>
      <c r="H31" s="3" t="n"/>
    </row>
    <row r="32">
      <c r="A32" s="3" t="n"/>
      <c r="C32">
        <f>IF(B32="","",IFERROR(VLOOKUP(B32,Müşteriler!$A:$B,2,FALSE),"Kod bulunamadı"))</f>
        <v/>
      </c>
      <c r="H32" s="3" t="n"/>
    </row>
    <row r="33">
      <c r="A33" s="3" t="n"/>
      <c r="C33">
        <f>IF(B33="","",IFERROR(VLOOKUP(B33,Müşteriler!$A:$B,2,FALSE),"Kod bulunamadı"))</f>
        <v/>
      </c>
      <c r="H33" s="3" t="n"/>
    </row>
    <row r="34">
      <c r="A34" s="3" t="n"/>
      <c r="C34">
        <f>IF(B34="","",IFERROR(VLOOKUP(B34,Müşteriler!$A:$B,2,FALSE),"Kod bulunamadı"))</f>
        <v/>
      </c>
      <c r="H34" s="3" t="n"/>
    </row>
    <row r="35">
      <c r="A35" s="3" t="n"/>
      <c r="C35">
        <f>IF(B35="","",IFERROR(VLOOKUP(B35,Müşteriler!$A:$B,2,FALSE),"Kod bulunamadı"))</f>
        <v/>
      </c>
      <c r="H35" s="3" t="n"/>
    </row>
    <row r="36">
      <c r="A36" s="3" t="n"/>
      <c r="C36">
        <f>IF(B36="","",IFERROR(VLOOKUP(B36,Müşteriler!$A:$B,2,FALSE),"Kod bulunamadı"))</f>
        <v/>
      </c>
      <c r="H36" s="3" t="n"/>
    </row>
    <row r="37">
      <c r="A37" s="3" t="n"/>
      <c r="C37">
        <f>IF(B37="","",IFERROR(VLOOKUP(B37,Müşteriler!$A:$B,2,FALSE),"Kod bulunamadı"))</f>
        <v/>
      </c>
      <c r="H37" s="3" t="n"/>
    </row>
    <row r="38">
      <c r="A38" s="3" t="n"/>
      <c r="C38">
        <f>IF(B38="","",IFERROR(VLOOKUP(B38,Müşteriler!$A:$B,2,FALSE),"Kod bulunamadı"))</f>
        <v/>
      </c>
      <c r="H38" s="3" t="n"/>
    </row>
    <row r="39">
      <c r="A39" s="3" t="n"/>
      <c r="C39">
        <f>IF(B39="","",IFERROR(VLOOKUP(B39,Müşteriler!$A:$B,2,FALSE),"Kod bulunamadı"))</f>
        <v/>
      </c>
      <c r="H39" s="3" t="n"/>
    </row>
    <row r="40">
      <c r="A40" s="3" t="n"/>
      <c r="C40">
        <f>IF(B40="","",IFERROR(VLOOKUP(B40,Müşteriler!$A:$B,2,FALSE),"Kod bulunamadı"))</f>
        <v/>
      </c>
      <c r="H40" s="3" t="n"/>
    </row>
    <row r="41">
      <c r="A41" s="3" t="n"/>
      <c r="C41">
        <f>IF(B41="","",IFERROR(VLOOKUP(B41,Müşteriler!$A:$B,2,FALSE),"Kod bulunamadı"))</f>
        <v/>
      </c>
      <c r="H41" s="3" t="n"/>
    </row>
    <row r="42">
      <c r="A42" s="3" t="n"/>
      <c r="C42">
        <f>IF(B42="","",IFERROR(VLOOKUP(B42,Müşteriler!$A:$B,2,FALSE),"Kod bulunamadı"))</f>
        <v/>
      </c>
      <c r="H42" s="3" t="n"/>
    </row>
    <row r="43">
      <c r="A43" s="3" t="n"/>
      <c r="C43">
        <f>IF(B43="","",IFERROR(VLOOKUP(B43,Müşteriler!$A:$B,2,FALSE),"Kod bulunamadı"))</f>
        <v/>
      </c>
      <c r="H43" s="3" t="n"/>
    </row>
    <row r="44">
      <c r="A44" s="3" t="n"/>
      <c r="C44">
        <f>IF(B44="","",IFERROR(VLOOKUP(B44,Müşteriler!$A:$B,2,FALSE),"Kod bulunamadı"))</f>
        <v/>
      </c>
      <c r="H44" s="3" t="n"/>
    </row>
    <row r="45">
      <c r="A45" s="3" t="n"/>
      <c r="C45">
        <f>IF(B45="","",IFERROR(VLOOKUP(B45,Müşteriler!$A:$B,2,FALSE),"Kod bulunamadı"))</f>
        <v/>
      </c>
      <c r="H45" s="3" t="n"/>
    </row>
    <row r="46">
      <c r="A46" s="3" t="n"/>
      <c r="C46">
        <f>IF(B46="","",IFERROR(VLOOKUP(B46,Müşteriler!$A:$B,2,FALSE),"Kod bulunamadı"))</f>
        <v/>
      </c>
      <c r="H46" s="3" t="n"/>
    </row>
    <row r="47">
      <c r="A47" s="3" t="n"/>
      <c r="C47">
        <f>IF(B47="","",IFERROR(VLOOKUP(B47,Müşteriler!$A:$B,2,FALSE),"Kod bulunamadı"))</f>
        <v/>
      </c>
      <c r="H47" s="3" t="n"/>
    </row>
    <row r="48">
      <c r="A48" s="3" t="n"/>
      <c r="C48">
        <f>IF(B48="","",IFERROR(VLOOKUP(B48,Müşteriler!$A:$B,2,FALSE),"Kod bulunamadı"))</f>
        <v/>
      </c>
      <c r="H48" s="3" t="n"/>
    </row>
    <row r="49">
      <c r="A49" s="3" t="n"/>
      <c r="C49">
        <f>IF(B49="","",IFERROR(VLOOKUP(B49,Müşteriler!$A:$B,2,FALSE),"Kod bulunamadı"))</f>
        <v/>
      </c>
      <c r="H49" s="3" t="n"/>
    </row>
    <row r="50">
      <c r="A50" s="3" t="n"/>
      <c r="C50">
        <f>IF(B50="","",IFERROR(VLOOKUP(B50,Müşteriler!$A:$B,2,FALSE),"Kod bulunamadı"))</f>
        <v/>
      </c>
      <c r="H50" s="3" t="n"/>
    </row>
    <row r="51">
      <c r="A51" s="3" t="n"/>
      <c r="C51">
        <f>IF(B51="","",IFERROR(VLOOKUP(B51,Müşteriler!$A:$B,2,FALSE),"Kod bulunamadı"))</f>
        <v/>
      </c>
      <c r="H51" s="3" t="n"/>
    </row>
    <row r="52">
      <c r="A52" s="3" t="n"/>
      <c r="C52">
        <f>IF(B52="","",IFERROR(VLOOKUP(B52,Müşteriler!$A:$B,2,FALSE),"Kod bulunamadı"))</f>
        <v/>
      </c>
      <c r="H52" s="3" t="n"/>
    </row>
    <row r="53">
      <c r="A53" s="3" t="n"/>
      <c r="C53">
        <f>IF(B53="","",IFERROR(VLOOKUP(B53,Müşteriler!$A:$B,2,FALSE),"Kod bulunamadı"))</f>
        <v/>
      </c>
      <c r="H53" s="3" t="n"/>
    </row>
    <row r="54">
      <c r="A54" s="3" t="n"/>
      <c r="C54">
        <f>IF(B54="","",IFERROR(VLOOKUP(B54,Müşteriler!$A:$B,2,FALSE),"Kod bulunamadı"))</f>
        <v/>
      </c>
      <c r="H54" s="3" t="n"/>
    </row>
    <row r="55">
      <c r="A55" s="3" t="n"/>
      <c r="C55">
        <f>IF(B55="","",IFERROR(VLOOKUP(B55,Müşteriler!$A:$B,2,FALSE),"Kod bulunamadı"))</f>
        <v/>
      </c>
      <c r="H55" s="3" t="n"/>
    </row>
    <row r="56">
      <c r="A56" s="3" t="n"/>
      <c r="C56">
        <f>IF(B56="","",IFERROR(VLOOKUP(B56,Müşteriler!$A:$B,2,FALSE),"Kod bulunamadı"))</f>
        <v/>
      </c>
      <c r="H56" s="3" t="n"/>
    </row>
    <row r="57">
      <c r="A57" s="3" t="n"/>
      <c r="C57">
        <f>IF(B57="","",IFERROR(VLOOKUP(B57,Müşteriler!$A:$B,2,FALSE),"Kod bulunamadı"))</f>
        <v/>
      </c>
      <c r="H57" s="3" t="n"/>
    </row>
    <row r="58">
      <c r="A58" s="3" t="n"/>
      <c r="C58">
        <f>IF(B58="","",IFERROR(VLOOKUP(B58,Müşteriler!$A:$B,2,FALSE),"Kod bulunamadı"))</f>
        <v/>
      </c>
      <c r="H58" s="3" t="n"/>
    </row>
    <row r="59">
      <c r="A59" s="3" t="n"/>
      <c r="C59">
        <f>IF(B59="","",IFERROR(VLOOKUP(B59,Müşteriler!$A:$B,2,FALSE),"Kod bulunamadı"))</f>
        <v/>
      </c>
      <c r="H59" s="3" t="n"/>
    </row>
    <row r="60">
      <c r="A60" s="3" t="n"/>
      <c r="C60">
        <f>IF(B60="","",IFERROR(VLOOKUP(B60,Müşteriler!$A:$B,2,FALSE),"Kod bulunamadı"))</f>
        <v/>
      </c>
      <c r="H60" s="3" t="n"/>
    </row>
    <row r="61">
      <c r="A61" s="3" t="n"/>
      <c r="C61">
        <f>IF(B61="","",IFERROR(VLOOKUP(B61,Müşteriler!$A:$B,2,FALSE),"Kod bulunamadı"))</f>
        <v/>
      </c>
      <c r="H61" s="3" t="n"/>
    </row>
    <row r="62">
      <c r="A62" s="3" t="n"/>
      <c r="C62">
        <f>IF(B62="","",IFERROR(VLOOKUP(B62,Müşteriler!$A:$B,2,FALSE),"Kod bulunamadı"))</f>
        <v/>
      </c>
      <c r="H62" s="3" t="n"/>
    </row>
    <row r="63">
      <c r="A63" s="3" t="n"/>
      <c r="C63">
        <f>IF(B63="","",IFERROR(VLOOKUP(B63,Müşteriler!$A:$B,2,FALSE),"Kod bulunamadı"))</f>
        <v/>
      </c>
      <c r="H63" s="3" t="n"/>
    </row>
    <row r="64">
      <c r="A64" s="3" t="n"/>
      <c r="C64">
        <f>IF(B64="","",IFERROR(VLOOKUP(B64,Müşteriler!$A:$B,2,FALSE),"Kod bulunamadı"))</f>
        <v/>
      </c>
      <c r="H64" s="3" t="n"/>
    </row>
    <row r="65">
      <c r="A65" s="3" t="n"/>
      <c r="C65">
        <f>IF(B65="","",IFERROR(VLOOKUP(B65,Müşteriler!$A:$B,2,FALSE),"Kod bulunamadı"))</f>
        <v/>
      </c>
      <c r="H65" s="3" t="n"/>
    </row>
    <row r="66">
      <c r="A66" s="3" t="n"/>
      <c r="C66">
        <f>IF(B66="","",IFERROR(VLOOKUP(B66,Müşteriler!$A:$B,2,FALSE),"Kod bulunamadı"))</f>
        <v/>
      </c>
      <c r="H66" s="3" t="n"/>
    </row>
    <row r="67">
      <c r="A67" s="3" t="n"/>
      <c r="C67">
        <f>IF(B67="","",IFERROR(VLOOKUP(B67,Müşteriler!$A:$B,2,FALSE),"Kod bulunamadı"))</f>
        <v/>
      </c>
      <c r="H67" s="3" t="n"/>
    </row>
    <row r="68">
      <c r="A68" s="3" t="n"/>
      <c r="C68">
        <f>IF(B68="","",IFERROR(VLOOKUP(B68,Müşteriler!$A:$B,2,FALSE),"Kod bulunamadı"))</f>
        <v/>
      </c>
      <c r="H68" s="3" t="n"/>
    </row>
    <row r="69">
      <c r="A69" s="3" t="n"/>
      <c r="C69">
        <f>IF(B69="","",IFERROR(VLOOKUP(B69,Müşteriler!$A:$B,2,FALSE),"Kod bulunamadı"))</f>
        <v/>
      </c>
      <c r="H69" s="3" t="n"/>
    </row>
    <row r="70">
      <c r="A70" s="3" t="n"/>
      <c r="C70">
        <f>IF(B70="","",IFERROR(VLOOKUP(B70,Müşteriler!$A:$B,2,FALSE),"Kod bulunamadı"))</f>
        <v/>
      </c>
      <c r="H70" s="3" t="n"/>
    </row>
    <row r="71">
      <c r="A71" s="3" t="n"/>
      <c r="C71">
        <f>IF(B71="","",IFERROR(VLOOKUP(B71,Müşteriler!$A:$B,2,FALSE),"Kod bulunamadı"))</f>
        <v/>
      </c>
      <c r="H71" s="3" t="n"/>
    </row>
    <row r="72">
      <c r="A72" s="3" t="n"/>
      <c r="C72">
        <f>IF(B72="","",IFERROR(VLOOKUP(B72,Müşteriler!$A:$B,2,FALSE),"Kod bulunamadı"))</f>
        <v/>
      </c>
      <c r="H72" s="3" t="n"/>
    </row>
    <row r="73">
      <c r="A73" s="3" t="n"/>
      <c r="C73">
        <f>IF(B73="","",IFERROR(VLOOKUP(B73,Müşteriler!$A:$B,2,FALSE),"Kod bulunamadı"))</f>
        <v/>
      </c>
      <c r="H73" s="3" t="n"/>
    </row>
    <row r="74">
      <c r="A74" s="3" t="n"/>
      <c r="C74">
        <f>IF(B74="","",IFERROR(VLOOKUP(B74,Müşteriler!$A:$B,2,FALSE),"Kod bulunamadı"))</f>
        <v/>
      </c>
      <c r="H74" s="3" t="n"/>
    </row>
    <row r="75">
      <c r="A75" s="3" t="n"/>
      <c r="C75">
        <f>IF(B75="","",IFERROR(VLOOKUP(B75,Müşteriler!$A:$B,2,FALSE),"Kod bulunamadı"))</f>
        <v/>
      </c>
      <c r="H75" s="3" t="n"/>
    </row>
    <row r="76">
      <c r="A76" s="3" t="n"/>
      <c r="C76">
        <f>IF(B76="","",IFERROR(VLOOKUP(B76,Müşteriler!$A:$B,2,FALSE),"Kod bulunamadı"))</f>
        <v/>
      </c>
      <c r="H76" s="3" t="n"/>
    </row>
    <row r="77">
      <c r="A77" s="3" t="n"/>
      <c r="C77">
        <f>IF(B77="","",IFERROR(VLOOKUP(B77,Müşteriler!$A:$B,2,FALSE),"Kod bulunamadı"))</f>
        <v/>
      </c>
      <c r="H77" s="3" t="n"/>
    </row>
    <row r="78">
      <c r="A78" s="3" t="n"/>
      <c r="C78">
        <f>IF(B78="","",IFERROR(VLOOKUP(B78,Müşteriler!$A:$B,2,FALSE),"Kod bulunamadı"))</f>
        <v/>
      </c>
      <c r="H78" s="3" t="n"/>
    </row>
    <row r="79">
      <c r="A79" s="3" t="n"/>
      <c r="C79">
        <f>IF(B79="","",IFERROR(VLOOKUP(B79,Müşteriler!$A:$B,2,FALSE),"Kod bulunamadı"))</f>
        <v/>
      </c>
      <c r="H79" s="3" t="n"/>
    </row>
    <row r="80">
      <c r="A80" s="3" t="n"/>
      <c r="C80">
        <f>IF(B80="","",IFERROR(VLOOKUP(B80,Müşteriler!$A:$B,2,FALSE),"Kod bulunamadı"))</f>
        <v/>
      </c>
      <c r="H80" s="3" t="n"/>
    </row>
    <row r="81">
      <c r="A81" s="3" t="n"/>
      <c r="C81">
        <f>IF(B81="","",IFERROR(VLOOKUP(B81,Müşteriler!$A:$B,2,FALSE),"Kod bulunamadı"))</f>
        <v/>
      </c>
      <c r="H81" s="3" t="n"/>
    </row>
    <row r="82">
      <c r="A82" s="3" t="n"/>
      <c r="C82">
        <f>IF(B82="","",IFERROR(VLOOKUP(B82,Müşteriler!$A:$B,2,FALSE),"Kod bulunamadı"))</f>
        <v/>
      </c>
      <c r="H82" s="3" t="n"/>
    </row>
    <row r="83">
      <c r="A83" s="3" t="n"/>
      <c r="C83">
        <f>IF(B83="","",IFERROR(VLOOKUP(B83,Müşteriler!$A:$B,2,FALSE),"Kod bulunamadı"))</f>
        <v/>
      </c>
      <c r="H83" s="3" t="n"/>
    </row>
    <row r="84">
      <c r="A84" s="3" t="n"/>
      <c r="C84">
        <f>IF(B84="","",IFERROR(VLOOKUP(B84,Müşteriler!$A:$B,2,FALSE),"Kod bulunamadı"))</f>
        <v/>
      </c>
      <c r="H84" s="3" t="n"/>
    </row>
    <row r="85">
      <c r="A85" s="3" t="n"/>
      <c r="C85">
        <f>IF(B85="","",IFERROR(VLOOKUP(B85,Müşteriler!$A:$B,2,FALSE),"Kod bulunamadı"))</f>
        <v/>
      </c>
      <c r="H85" s="3" t="n"/>
    </row>
    <row r="86">
      <c r="A86" s="3" t="n"/>
      <c r="C86">
        <f>IF(B86="","",IFERROR(VLOOKUP(B86,Müşteriler!$A:$B,2,FALSE),"Kod bulunamadı"))</f>
        <v/>
      </c>
      <c r="H86" s="3" t="n"/>
    </row>
    <row r="87">
      <c r="A87" s="3" t="n"/>
      <c r="C87">
        <f>IF(B87="","",IFERROR(VLOOKUP(B87,Müşteriler!$A:$B,2,FALSE),"Kod bulunamadı"))</f>
        <v/>
      </c>
      <c r="H87" s="3" t="n"/>
    </row>
    <row r="88">
      <c r="A88" s="3" t="n"/>
      <c r="C88">
        <f>IF(B88="","",IFERROR(VLOOKUP(B88,Müşteriler!$A:$B,2,FALSE),"Kod bulunamadı"))</f>
        <v/>
      </c>
      <c r="H88" s="3" t="n"/>
    </row>
    <row r="89">
      <c r="A89" s="3" t="n"/>
      <c r="C89">
        <f>IF(B89="","",IFERROR(VLOOKUP(B89,Müşteriler!$A:$B,2,FALSE),"Kod bulunamadı"))</f>
        <v/>
      </c>
      <c r="H89" s="3" t="n"/>
    </row>
    <row r="90">
      <c r="A90" s="3" t="n"/>
      <c r="C90">
        <f>IF(B90="","",IFERROR(VLOOKUP(B90,Müşteriler!$A:$B,2,FALSE),"Kod bulunamadı"))</f>
        <v/>
      </c>
      <c r="H90" s="3" t="n"/>
    </row>
    <row r="91">
      <c r="A91" s="3" t="n"/>
      <c r="C91">
        <f>IF(B91="","",IFERROR(VLOOKUP(B91,Müşteriler!$A:$B,2,FALSE),"Kod bulunamadı"))</f>
        <v/>
      </c>
      <c r="H91" s="3" t="n"/>
    </row>
    <row r="92">
      <c r="A92" s="3" t="n"/>
      <c r="C92">
        <f>IF(B92="","",IFERROR(VLOOKUP(B92,Müşteriler!$A:$B,2,FALSE),"Kod bulunamadı"))</f>
        <v/>
      </c>
      <c r="H92" s="3" t="n"/>
    </row>
    <row r="93">
      <c r="A93" s="3" t="n"/>
      <c r="C93">
        <f>IF(B93="","",IFERROR(VLOOKUP(B93,Müşteriler!$A:$B,2,FALSE),"Kod bulunamadı"))</f>
        <v/>
      </c>
      <c r="H93" s="3" t="n"/>
    </row>
    <row r="94">
      <c r="A94" s="3" t="n"/>
      <c r="C94">
        <f>IF(B94="","",IFERROR(VLOOKUP(B94,Müşteriler!$A:$B,2,FALSE),"Kod bulunamadı"))</f>
        <v/>
      </c>
      <c r="H94" s="3" t="n"/>
    </row>
    <row r="95">
      <c r="A95" s="3" t="n"/>
      <c r="C95">
        <f>IF(B95="","",IFERROR(VLOOKUP(B95,Müşteriler!$A:$B,2,FALSE),"Kod bulunamadı"))</f>
        <v/>
      </c>
      <c r="H95" s="3" t="n"/>
    </row>
    <row r="96">
      <c r="A96" s="3" t="n"/>
      <c r="C96">
        <f>IF(B96="","",IFERROR(VLOOKUP(B96,Müşteriler!$A:$B,2,FALSE),"Kod bulunamadı"))</f>
        <v/>
      </c>
      <c r="H96" s="3" t="n"/>
    </row>
    <row r="97">
      <c r="A97" s="3" t="n"/>
      <c r="C97">
        <f>IF(B97="","",IFERROR(VLOOKUP(B97,Müşteriler!$A:$B,2,FALSE),"Kod bulunamadı"))</f>
        <v/>
      </c>
      <c r="H97" s="3" t="n"/>
    </row>
    <row r="98">
      <c r="A98" s="3" t="n"/>
      <c r="C98">
        <f>IF(B98="","",IFERROR(VLOOKUP(B98,Müşteriler!$A:$B,2,FALSE),"Kod bulunamadı"))</f>
        <v/>
      </c>
      <c r="H98" s="3" t="n"/>
    </row>
    <row r="99">
      <c r="A99" s="3" t="n"/>
      <c r="C99">
        <f>IF(B99="","",IFERROR(VLOOKUP(B99,Müşteriler!$A:$B,2,FALSE),"Kod bulunamadı"))</f>
        <v/>
      </c>
      <c r="H99" s="3" t="n"/>
    </row>
    <row r="100">
      <c r="A100" s="3" t="n"/>
      <c r="C100">
        <f>IF(B100="","",IFERROR(VLOOKUP(B100,Müşteriler!$A:$B,2,FALSE),"Kod bulunamadı"))</f>
        <v/>
      </c>
      <c r="H100" s="3" t="n"/>
    </row>
    <row r="101">
      <c r="A101" s="3" t="n"/>
      <c r="C101">
        <f>IF(B101="","",IFERROR(VLOOKUP(B101,Müşteriler!$A:$B,2,FALSE),"Kod bulunamadı"))</f>
        <v/>
      </c>
      <c r="H101" s="3" t="n"/>
    </row>
    <row r="102">
      <c r="A102" s="3" t="n"/>
      <c r="C102">
        <f>IF(B102="","",IFERROR(VLOOKUP(B102,Müşteriler!$A:$B,2,FALSE),"Kod bulunamadı"))</f>
        <v/>
      </c>
      <c r="H102" s="3" t="n"/>
    </row>
    <row r="103">
      <c r="A103" s="3" t="n"/>
      <c r="C103">
        <f>IF(B103="","",IFERROR(VLOOKUP(B103,Müşteriler!$A:$B,2,FALSE),"Kod bulunamadı"))</f>
        <v/>
      </c>
      <c r="H103" s="3" t="n"/>
    </row>
    <row r="104">
      <c r="A104" s="3" t="n"/>
      <c r="C104">
        <f>IF(B104="","",IFERROR(VLOOKUP(B104,Müşteriler!$A:$B,2,FALSE),"Kod bulunamadı"))</f>
        <v/>
      </c>
      <c r="H104" s="3" t="n"/>
    </row>
    <row r="105">
      <c r="A105" s="3" t="n"/>
      <c r="C105">
        <f>IF(B105="","",IFERROR(VLOOKUP(B105,Müşteriler!$A:$B,2,FALSE),"Kod bulunamadı"))</f>
        <v/>
      </c>
      <c r="H105" s="3" t="n"/>
    </row>
    <row r="106">
      <c r="A106" s="3" t="n"/>
      <c r="C106">
        <f>IF(B106="","",IFERROR(VLOOKUP(B106,Müşteriler!$A:$B,2,FALSE),"Kod bulunamadı"))</f>
        <v/>
      </c>
      <c r="H106" s="3" t="n"/>
    </row>
    <row r="107">
      <c r="A107" s="3" t="n"/>
      <c r="C107">
        <f>IF(B107="","",IFERROR(VLOOKUP(B107,Müşteriler!$A:$B,2,FALSE),"Kod bulunamadı"))</f>
        <v/>
      </c>
      <c r="H107" s="3" t="n"/>
    </row>
    <row r="108">
      <c r="A108" s="3" t="n"/>
      <c r="C108">
        <f>IF(B108="","",IFERROR(VLOOKUP(B108,Müşteriler!$A:$B,2,FALSE),"Kod bulunamadı"))</f>
        <v/>
      </c>
      <c r="H108" s="3" t="n"/>
    </row>
    <row r="109">
      <c r="A109" s="3" t="n"/>
      <c r="C109">
        <f>IF(B109="","",IFERROR(VLOOKUP(B109,Müşteriler!$A:$B,2,FALSE),"Kod bulunamadı"))</f>
        <v/>
      </c>
      <c r="H109" s="3" t="n"/>
    </row>
    <row r="110">
      <c r="A110" s="3" t="n"/>
      <c r="C110">
        <f>IF(B110="","",IFERROR(VLOOKUP(B110,Müşteriler!$A:$B,2,FALSE),"Kod bulunamadı"))</f>
        <v/>
      </c>
      <c r="H110" s="3" t="n"/>
    </row>
    <row r="111">
      <c r="A111" s="3" t="n"/>
      <c r="C111">
        <f>IF(B111="","",IFERROR(VLOOKUP(B111,Müşteriler!$A:$B,2,FALSE),"Kod bulunamadı"))</f>
        <v/>
      </c>
      <c r="H111" s="3" t="n"/>
    </row>
    <row r="112">
      <c r="A112" s="3" t="n"/>
      <c r="C112">
        <f>IF(B112="","",IFERROR(VLOOKUP(B112,Müşteriler!$A:$B,2,FALSE),"Kod bulunamadı"))</f>
        <v/>
      </c>
      <c r="H112" s="3" t="n"/>
    </row>
    <row r="113">
      <c r="A113" s="3" t="n"/>
      <c r="C113">
        <f>IF(B113="","",IFERROR(VLOOKUP(B113,Müşteriler!$A:$B,2,FALSE),"Kod bulunamadı"))</f>
        <v/>
      </c>
      <c r="H113" s="3" t="n"/>
    </row>
    <row r="114">
      <c r="A114" s="3" t="n"/>
      <c r="C114">
        <f>IF(B114="","",IFERROR(VLOOKUP(B114,Müşteriler!$A:$B,2,FALSE),"Kod bulunamadı"))</f>
        <v/>
      </c>
      <c r="H114" s="3" t="n"/>
    </row>
    <row r="115">
      <c r="A115" s="3" t="n"/>
      <c r="C115">
        <f>IF(B115="","",IFERROR(VLOOKUP(B115,Müşteriler!$A:$B,2,FALSE),"Kod bulunamadı"))</f>
        <v/>
      </c>
      <c r="H115" s="3" t="n"/>
    </row>
    <row r="116">
      <c r="A116" s="3" t="n"/>
      <c r="C116">
        <f>IF(B116="","",IFERROR(VLOOKUP(B116,Müşteriler!$A:$B,2,FALSE),"Kod bulunamadı"))</f>
        <v/>
      </c>
      <c r="H116" s="3" t="n"/>
    </row>
    <row r="117">
      <c r="A117" s="3" t="n"/>
      <c r="C117">
        <f>IF(B117="","",IFERROR(VLOOKUP(B117,Müşteriler!$A:$B,2,FALSE),"Kod bulunamadı"))</f>
        <v/>
      </c>
      <c r="H117" s="3" t="n"/>
    </row>
    <row r="118">
      <c r="A118" s="3" t="n"/>
      <c r="C118">
        <f>IF(B118="","",IFERROR(VLOOKUP(B118,Müşteriler!$A:$B,2,FALSE),"Kod bulunamadı"))</f>
        <v/>
      </c>
      <c r="H118" s="3" t="n"/>
    </row>
    <row r="119">
      <c r="A119" s="3" t="n"/>
      <c r="C119">
        <f>IF(B119="","",IFERROR(VLOOKUP(B119,Müşteriler!$A:$B,2,FALSE),"Kod bulunamadı"))</f>
        <v/>
      </c>
      <c r="H119" s="3" t="n"/>
    </row>
    <row r="120">
      <c r="A120" s="3" t="n"/>
      <c r="C120">
        <f>IF(B120="","",IFERROR(VLOOKUP(B120,Müşteriler!$A:$B,2,FALSE),"Kod bulunamadı"))</f>
        <v/>
      </c>
      <c r="H120" s="3" t="n"/>
    </row>
    <row r="121">
      <c r="A121" s="3" t="n"/>
      <c r="C121">
        <f>IF(B121="","",IFERROR(VLOOKUP(B121,Müşteriler!$A:$B,2,FALSE),"Kod bulunamadı"))</f>
        <v/>
      </c>
      <c r="H121" s="3" t="n"/>
    </row>
    <row r="122">
      <c r="A122" s="3" t="n"/>
      <c r="C122">
        <f>IF(B122="","",IFERROR(VLOOKUP(B122,Müşteriler!$A:$B,2,FALSE),"Kod bulunamadı"))</f>
        <v/>
      </c>
      <c r="H122" s="3" t="n"/>
    </row>
    <row r="123">
      <c r="A123" s="3" t="n"/>
      <c r="C123">
        <f>IF(B123="","",IFERROR(VLOOKUP(B123,Müşteriler!$A:$B,2,FALSE),"Kod bulunamadı"))</f>
        <v/>
      </c>
      <c r="H123" s="3" t="n"/>
    </row>
    <row r="124">
      <c r="A124" s="3" t="n"/>
      <c r="C124">
        <f>IF(B124="","",IFERROR(VLOOKUP(B124,Müşteriler!$A:$B,2,FALSE),"Kod bulunamadı"))</f>
        <v/>
      </c>
      <c r="H124" s="3" t="n"/>
    </row>
    <row r="125">
      <c r="A125" s="3" t="n"/>
      <c r="C125">
        <f>IF(B125="","",IFERROR(VLOOKUP(B125,Müşteriler!$A:$B,2,FALSE),"Kod bulunamadı"))</f>
        <v/>
      </c>
      <c r="H125" s="3" t="n"/>
    </row>
    <row r="126">
      <c r="A126" s="3" t="n"/>
      <c r="C126">
        <f>IF(B126="","",IFERROR(VLOOKUP(B126,Müşteriler!$A:$B,2,FALSE),"Kod bulunamadı"))</f>
        <v/>
      </c>
      <c r="H126" s="3" t="n"/>
    </row>
    <row r="127">
      <c r="A127" s="3" t="n"/>
      <c r="C127">
        <f>IF(B127="","",IFERROR(VLOOKUP(B127,Müşteriler!$A:$B,2,FALSE),"Kod bulunamadı"))</f>
        <v/>
      </c>
      <c r="H127" s="3" t="n"/>
    </row>
    <row r="128">
      <c r="A128" s="3" t="n"/>
      <c r="C128">
        <f>IF(B128="","",IFERROR(VLOOKUP(B128,Müşteriler!$A:$B,2,FALSE),"Kod bulunamadı"))</f>
        <v/>
      </c>
      <c r="H128" s="3" t="n"/>
    </row>
    <row r="129">
      <c r="A129" s="3" t="n"/>
      <c r="C129">
        <f>IF(B129="","",IFERROR(VLOOKUP(B129,Müşteriler!$A:$B,2,FALSE),"Kod bulunamadı"))</f>
        <v/>
      </c>
      <c r="H129" s="3" t="n"/>
    </row>
    <row r="130">
      <c r="A130" s="3" t="n"/>
      <c r="C130">
        <f>IF(B130="","",IFERROR(VLOOKUP(B130,Müşteriler!$A:$B,2,FALSE),"Kod bulunamadı"))</f>
        <v/>
      </c>
      <c r="H130" s="3" t="n"/>
    </row>
    <row r="131">
      <c r="A131" s="3" t="n"/>
      <c r="C131">
        <f>IF(B131="","",IFERROR(VLOOKUP(B131,Müşteriler!$A:$B,2,FALSE),"Kod bulunamadı"))</f>
        <v/>
      </c>
      <c r="H131" s="3" t="n"/>
    </row>
    <row r="132">
      <c r="A132" s="3" t="n"/>
      <c r="C132">
        <f>IF(B132="","",IFERROR(VLOOKUP(B132,Müşteriler!$A:$B,2,FALSE),"Kod bulunamadı"))</f>
        <v/>
      </c>
      <c r="H132" s="3" t="n"/>
    </row>
    <row r="133">
      <c r="A133" s="3" t="n"/>
      <c r="C133">
        <f>IF(B133="","",IFERROR(VLOOKUP(B133,Müşteriler!$A:$B,2,FALSE),"Kod bulunamadı"))</f>
        <v/>
      </c>
      <c r="H133" s="3" t="n"/>
    </row>
    <row r="134">
      <c r="A134" s="3" t="n"/>
      <c r="C134">
        <f>IF(B134="","",IFERROR(VLOOKUP(B134,Müşteriler!$A:$B,2,FALSE),"Kod bulunamadı"))</f>
        <v/>
      </c>
      <c r="H134" s="3" t="n"/>
    </row>
    <row r="135">
      <c r="A135" s="3" t="n"/>
      <c r="C135">
        <f>IF(B135="","",IFERROR(VLOOKUP(B135,Müşteriler!$A:$B,2,FALSE),"Kod bulunamadı"))</f>
        <v/>
      </c>
      <c r="H135" s="3" t="n"/>
    </row>
    <row r="136">
      <c r="A136" s="3" t="n"/>
      <c r="C136">
        <f>IF(B136="","",IFERROR(VLOOKUP(B136,Müşteriler!$A:$B,2,FALSE),"Kod bulunamadı"))</f>
        <v/>
      </c>
      <c r="H136" s="3" t="n"/>
    </row>
    <row r="137">
      <c r="A137" s="3" t="n"/>
      <c r="C137">
        <f>IF(B137="","",IFERROR(VLOOKUP(B137,Müşteriler!$A:$B,2,FALSE),"Kod bulunamadı"))</f>
        <v/>
      </c>
      <c r="H137" s="3" t="n"/>
    </row>
    <row r="138">
      <c r="A138" s="3" t="n"/>
      <c r="C138">
        <f>IF(B138="","",IFERROR(VLOOKUP(B138,Müşteriler!$A:$B,2,FALSE),"Kod bulunamadı"))</f>
        <v/>
      </c>
      <c r="H138" s="3" t="n"/>
    </row>
    <row r="139">
      <c r="A139" s="3" t="n"/>
      <c r="C139">
        <f>IF(B139="","",IFERROR(VLOOKUP(B139,Müşteriler!$A:$B,2,FALSE),"Kod bulunamadı"))</f>
        <v/>
      </c>
      <c r="H139" s="3" t="n"/>
    </row>
    <row r="140">
      <c r="A140" s="3" t="n"/>
      <c r="C140">
        <f>IF(B140="","",IFERROR(VLOOKUP(B140,Müşteriler!$A:$B,2,FALSE),"Kod bulunamadı"))</f>
        <v/>
      </c>
      <c r="H140" s="3" t="n"/>
    </row>
    <row r="141">
      <c r="A141" s="3" t="n"/>
      <c r="C141">
        <f>IF(B141="","",IFERROR(VLOOKUP(B141,Müşteriler!$A:$B,2,FALSE),"Kod bulunamadı"))</f>
        <v/>
      </c>
      <c r="H141" s="3" t="n"/>
    </row>
    <row r="142">
      <c r="A142" s="3" t="n"/>
      <c r="C142">
        <f>IF(B142="","",IFERROR(VLOOKUP(B142,Müşteriler!$A:$B,2,FALSE),"Kod bulunamadı"))</f>
        <v/>
      </c>
      <c r="H142" s="3" t="n"/>
    </row>
    <row r="143">
      <c r="A143" s="3" t="n"/>
      <c r="C143">
        <f>IF(B143="","",IFERROR(VLOOKUP(B143,Müşteriler!$A:$B,2,FALSE),"Kod bulunamadı"))</f>
        <v/>
      </c>
      <c r="H143" s="3" t="n"/>
    </row>
    <row r="144">
      <c r="A144" s="3" t="n"/>
      <c r="C144">
        <f>IF(B144="","",IFERROR(VLOOKUP(B144,Müşteriler!$A:$B,2,FALSE),"Kod bulunamadı"))</f>
        <v/>
      </c>
      <c r="H144" s="3" t="n"/>
    </row>
    <row r="145">
      <c r="A145" s="3" t="n"/>
      <c r="C145">
        <f>IF(B145="","",IFERROR(VLOOKUP(B145,Müşteriler!$A:$B,2,FALSE),"Kod bulunamadı"))</f>
        <v/>
      </c>
      <c r="H145" s="3" t="n"/>
    </row>
    <row r="146">
      <c r="A146" s="3" t="n"/>
      <c r="C146">
        <f>IF(B146="","",IFERROR(VLOOKUP(B146,Müşteriler!$A:$B,2,FALSE),"Kod bulunamadı"))</f>
        <v/>
      </c>
      <c r="H146" s="3" t="n"/>
    </row>
    <row r="147">
      <c r="A147" s="3" t="n"/>
      <c r="C147">
        <f>IF(B147="","",IFERROR(VLOOKUP(B147,Müşteriler!$A:$B,2,FALSE),"Kod bulunamadı"))</f>
        <v/>
      </c>
      <c r="H147" s="3" t="n"/>
    </row>
    <row r="148">
      <c r="A148" s="3" t="n"/>
      <c r="C148">
        <f>IF(B148="","",IFERROR(VLOOKUP(B148,Müşteriler!$A:$B,2,FALSE),"Kod bulunamadı"))</f>
        <v/>
      </c>
      <c r="H148" s="3" t="n"/>
    </row>
    <row r="149">
      <c r="A149" s="3" t="n"/>
      <c r="C149">
        <f>IF(B149="","",IFERROR(VLOOKUP(B149,Müşteriler!$A:$B,2,FALSE),"Kod bulunamadı"))</f>
        <v/>
      </c>
      <c r="H149" s="3" t="n"/>
    </row>
    <row r="150">
      <c r="A150" s="3" t="n"/>
      <c r="C150">
        <f>IF(B150="","",IFERROR(VLOOKUP(B150,Müşteriler!$A:$B,2,FALSE),"Kod bulunamadı"))</f>
        <v/>
      </c>
      <c r="H150" s="3" t="n"/>
    </row>
    <row r="151">
      <c r="A151" s="3" t="n"/>
      <c r="C151">
        <f>IF(B151="","",IFERROR(VLOOKUP(B151,Müşteriler!$A:$B,2,FALSE),"Kod bulunamadı"))</f>
        <v/>
      </c>
      <c r="H151" s="3" t="n"/>
    </row>
    <row r="152">
      <c r="A152" s="3" t="n"/>
      <c r="C152">
        <f>IF(B152="","",IFERROR(VLOOKUP(B152,Müşteriler!$A:$B,2,FALSE),"Kod bulunamadı"))</f>
        <v/>
      </c>
      <c r="H152" s="3" t="n"/>
    </row>
    <row r="153">
      <c r="A153" s="3" t="n"/>
      <c r="C153">
        <f>IF(B153="","",IFERROR(VLOOKUP(B153,Müşteriler!$A:$B,2,FALSE),"Kod bulunamadı"))</f>
        <v/>
      </c>
      <c r="H153" s="3" t="n"/>
    </row>
    <row r="154">
      <c r="A154" s="3" t="n"/>
      <c r="C154">
        <f>IF(B154="","",IFERROR(VLOOKUP(B154,Müşteriler!$A:$B,2,FALSE),"Kod bulunamadı"))</f>
        <v/>
      </c>
      <c r="H154" s="3" t="n"/>
    </row>
    <row r="155">
      <c r="A155" s="3" t="n"/>
      <c r="C155">
        <f>IF(B155="","",IFERROR(VLOOKUP(B155,Müşteriler!$A:$B,2,FALSE),"Kod bulunamadı"))</f>
        <v/>
      </c>
      <c r="H155" s="3" t="n"/>
    </row>
    <row r="156">
      <c r="A156" s="3" t="n"/>
      <c r="C156">
        <f>IF(B156="","",IFERROR(VLOOKUP(B156,Müşteriler!$A:$B,2,FALSE),"Kod bulunamadı"))</f>
        <v/>
      </c>
      <c r="H156" s="3" t="n"/>
    </row>
    <row r="157">
      <c r="A157" s="3" t="n"/>
      <c r="C157">
        <f>IF(B157="","",IFERROR(VLOOKUP(B157,Müşteriler!$A:$B,2,FALSE),"Kod bulunamadı"))</f>
        <v/>
      </c>
      <c r="H157" s="3" t="n"/>
    </row>
    <row r="158">
      <c r="A158" s="3" t="n"/>
      <c r="C158">
        <f>IF(B158="","",IFERROR(VLOOKUP(B158,Müşteriler!$A:$B,2,FALSE),"Kod bulunamadı"))</f>
        <v/>
      </c>
      <c r="H158" s="3" t="n"/>
    </row>
    <row r="159">
      <c r="A159" s="3" t="n"/>
      <c r="C159">
        <f>IF(B159="","",IFERROR(VLOOKUP(B159,Müşteriler!$A:$B,2,FALSE),"Kod bulunamadı"))</f>
        <v/>
      </c>
      <c r="H159" s="3" t="n"/>
    </row>
    <row r="160">
      <c r="A160" s="3" t="n"/>
      <c r="C160">
        <f>IF(B160="","",IFERROR(VLOOKUP(B160,Müşteriler!$A:$B,2,FALSE),"Kod bulunamadı"))</f>
        <v/>
      </c>
      <c r="H160" s="3" t="n"/>
    </row>
    <row r="161">
      <c r="A161" s="3" t="n"/>
      <c r="C161">
        <f>IF(B161="","",IFERROR(VLOOKUP(B161,Müşteriler!$A:$B,2,FALSE),"Kod bulunamadı"))</f>
        <v/>
      </c>
      <c r="H161" s="3" t="n"/>
    </row>
    <row r="162">
      <c r="A162" s="3" t="n"/>
      <c r="C162">
        <f>IF(B162="","",IFERROR(VLOOKUP(B162,Müşteriler!$A:$B,2,FALSE),"Kod bulunamadı"))</f>
        <v/>
      </c>
      <c r="H162" s="3" t="n"/>
    </row>
    <row r="163">
      <c r="A163" s="3" t="n"/>
      <c r="C163">
        <f>IF(B163="","",IFERROR(VLOOKUP(B163,Müşteriler!$A:$B,2,FALSE),"Kod bulunamadı"))</f>
        <v/>
      </c>
      <c r="H163" s="3" t="n"/>
    </row>
    <row r="164">
      <c r="A164" s="3" t="n"/>
      <c r="C164">
        <f>IF(B164="","",IFERROR(VLOOKUP(B164,Müşteriler!$A:$B,2,FALSE),"Kod bulunamadı"))</f>
        <v/>
      </c>
      <c r="H164" s="3" t="n"/>
    </row>
    <row r="165">
      <c r="A165" s="3" t="n"/>
      <c r="C165">
        <f>IF(B165="","",IFERROR(VLOOKUP(B165,Müşteriler!$A:$B,2,FALSE),"Kod bulunamadı"))</f>
        <v/>
      </c>
      <c r="H165" s="3" t="n"/>
    </row>
    <row r="166">
      <c r="A166" s="3" t="n"/>
      <c r="C166">
        <f>IF(B166="","",IFERROR(VLOOKUP(B166,Müşteriler!$A:$B,2,FALSE),"Kod bulunamadı"))</f>
        <v/>
      </c>
      <c r="H166" s="3" t="n"/>
    </row>
    <row r="167">
      <c r="A167" s="3" t="n"/>
      <c r="C167">
        <f>IF(B167="","",IFERROR(VLOOKUP(B167,Müşteriler!$A:$B,2,FALSE),"Kod bulunamadı"))</f>
        <v/>
      </c>
      <c r="H167" s="3" t="n"/>
    </row>
    <row r="168">
      <c r="A168" s="3" t="n"/>
      <c r="C168">
        <f>IF(B168="","",IFERROR(VLOOKUP(B168,Müşteriler!$A:$B,2,FALSE),"Kod bulunamadı"))</f>
        <v/>
      </c>
      <c r="H168" s="3" t="n"/>
    </row>
    <row r="169">
      <c r="A169" s="3" t="n"/>
      <c r="C169">
        <f>IF(B169="","",IFERROR(VLOOKUP(B169,Müşteriler!$A:$B,2,FALSE),"Kod bulunamadı"))</f>
        <v/>
      </c>
      <c r="H169" s="3" t="n"/>
    </row>
    <row r="170">
      <c r="A170" s="3" t="n"/>
      <c r="C170">
        <f>IF(B170="","",IFERROR(VLOOKUP(B170,Müşteriler!$A:$B,2,FALSE),"Kod bulunamadı"))</f>
        <v/>
      </c>
      <c r="H170" s="3" t="n"/>
    </row>
    <row r="171">
      <c r="A171" s="3" t="n"/>
      <c r="C171">
        <f>IF(B171="","",IFERROR(VLOOKUP(B171,Müşteriler!$A:$B,2,FALSE),"Kod bulunamadı"))</f>
        <v/>
      </c>
      <c r="H171" s="3" t="n"/>
    </row>
    <row r="172">
      <c r="A172" s="3" t="n"/>
      <c r="C172">
        <f>IF(B172="","",IFERROR(VLOOKUP(B172,Müşteriler!$A:$B,2,FALSE),"Kod bulunamadı"))</f>
        <v/>
      </c>
      <c r="H172" s="3" t="n"/>
    </row>
    <row r="173">
      <c r="A173" s="3" t="n"/>
      <c r="C173">
        <f>IF(B173="","",IFERROR(VLOOKUP(B173,Müşteriler!$A:$B,2,FALSE),"Kod bulunamadı"))</f>
        <v/>
      </c>
      <c r="H173" s="3" t="n"/>
    </row>
    <row r="174">
      <c r="A174" s="3" t="n"/>
      <c r="C174">
        <f>IF(B174="","",IFERROR(VLOOKUP(B174,Müşteriler!$A:$B,2,FALSE),"Kod bulunamadı"))</f>
        <v/>
      </c>
      <c r="H174" s="3" t="n"/>
    </row>
    <row r="175">
      <c r="A175" s="3" t="n"/>
      <c r="C175">
        <f>IF(B175="","",IFERROR(VLOOKUP(B175,Müşteriler!$A:$B,2,FALSE),"Kod bulunamadı"))</f>
        <v/>
      </c>
      <c r="H175" s="3" t="n"/>
    </row>
    <row r="176">
      <c r="A176" s="3" t="n"/>
      <c r="C176">
        <f>IF(B176="","",IFERROR(VLOOKUP(B176,Müşteriler!$A:$B,2,FALSE),"Kod bulunamadı"))</f>
        <v/>
      </c>
      <c r="H176" s="3" t="n"/>
    </row>
    <row r="177">
      <c r="A177" s="3" t="n"/>
      <c r="C177">
        <f>IF(B177="","",IFERROR(VLOOKUP(B177,Müşteriler!$A:$B,2,FALSE),"Kod bulunamadı"))</f>
        <v/>
      </c>
      <c r="H177" s="3" t="n"/>
    </row>
    <row r="178">
      <c r="A178" s="3" t="n"/>
      <c r="C178">
        <f>IF(B178="","",IFERROR(VLOOKUP(B178,Müşteriler!$A:$B,2,FALSE),"Kod bulunamadı"))</f>
        <v/>
      </c>
      <c r="H178" s="3" t="n"/>
    </row>
    <row r="179">
      <c r="A179" s="3" t="n"/>
      <c r="C179">
        <f>IF(B179="","",IFERROR(VLOOKUP(B179,Müşteriler!$A:$B,2,FALSE),"Kod bulunamadı"))</f>
        <v/>
      </c>
      <c r="H179" s="3" t="n"/>
    </row>
    <row r="180">
      <c r="A180" s="3" t="n"/>
      <c r="C180">
        <f>IF(B180="","",IFERROR(VLOOKUP(B180,Müşteriler!$A:$B,2,FALSE),"Kod bulunamadı"))</f>
        <v/>
      </c>
      <c r="H180" s="3" t="n"/>
    </row>
    <row r="181">
      <c r="A181" s="3" t="n"/>
      <c r="C181">
        <f>IF(B181="","",IFERROR(VLOOKUP(B181,Müşteriler!$A:$B,2,FALSE),"Kod bulunamadı"))</f>
        <v/>
      </c>
      <c r="H181" s="3" t="n"/>
    </row>
    <row r="182">
      <c r="A182" s="3" t="n"/>
      <c r="C182">
        <f>IF(B182="","",IFERROR(VLOOKUP(B182,Müşteriler!$A:$B,2,FALSE),"Kod bulunamadı"))</f>
        <v/>
      </c>
      <c r="H182" s="3" t="n"/>
    </row>
    <row r="183">
      <c r="A183" s="3" t="n"/>
      <c r="C183">
        <f>IF(B183="","",IFERROR(VLOOKUP(B183,Müşteriler!$A:$B,2,FALSE),"Kod bulunamadı"))</f>
        <v/>
      </c>
      <c r="H183" s="3" t="n"/>
    </row>
    <row r="184">
      <c r="A184" s="3" t="n"/>
      <c r="C184">
        <f>IF(B184="","",IFERROR(VLOOKUP(B184,Müşteriler!$A:$B,2,FALSE),"Kod bulunamadı"))</f>
        <v/>
      </c>
      <c r="H184" s="3" t="n"/>
    </row>
    <row r="185">
      <c r="A185" s="3" t="n"/>
      <c r="C185">
        <f>IF(B185="","",IFERROR(VLOOKUP(B185,Müşteriler!$A:$B,2,FALSE),"Kod bulunamadı"))</f>
        <v/>
      </c>
      <c r="H185" s="3" t="n"/>
    </row>
    <row r="186">
      <c r="A186" s="3" t="n"/>
      <c r="C186">
        <f>IF(B186="","",IFERROR(VLOOKUP(B186,Müşteriler!$A:$B,2,FALSE),"Kod bulunamadı"))</f>
        <v/>
      </c>
      <c r="H186" s="3" t="n"/>
    </row>
    <row r="187">
      <c r="A187" s="3" t="n"/>
      <c r="C187">
        <f>IF(B187="","",IFERROR(VLOOKUP(B187,Müşteriler!$A:$B,2,FALSE),"Kod bulunamadı"))</f>
        <v/>
      </c>
      <c r="H187" s="3" t="n"/>
    </row>
    <row r="188">
      <c r="A188" s="3" t="n"/>
      <c r="C188">
        <f>IF(B188="","",IFERROR(VLOOKUP(B188,Müşteriler!$A:$B,2,FALSE),"Kod bulunamadı"))</f>
        <v/>
      </c>
      <c r="H188" s="3" t="n"/>
    </row>
    <row r="189">
      <c r="A189" s="3" t="n"/>
      <c r="C189">
        <f>IF(B189="","",IFERROR(VLOOKUP(B189,Müşteriler!$A:$B,2,FALSE),"Kod bulunamadı"))</f>
        <v/>
      </c>
      <c r="H189" s="3" t="n"/>
    </row>
    <row r="190">
      <c r="A190" s="3" t="n"/>
      <c r="C190">
        <f>IF(B190="","",IFERROR(VLOOKUP(B190,Müşteriler!$A:$B,2,FALSE),"Kod bulunamadı"))</f>
        <v/>
      </c>
      <c r="H190" s="3" t="n"/>
    </row>
    <row r="191">
      <c r="A191" s="3" t="n"/>
      <c r="C191">
        <f>IF(B191="","",IFERROR(VLOOKUP(B191,Müşteriler!$A:$B,2,FALSE),"Kod bulunamadı"))</f>
        <v/>
      </c>
      <c r="H191" s="3" t="n"/>
    </row>
    <row r="192">
      <c r="A192" s="3" t="n"/>
      <c r="C192">
        <f>IF(B192="","",IFERROR(VLOOKUP(B192,Müşteriler!$A:$B,2,FALSE),"Kod bulunamadı"))</f>
        <v/>
      </c>
      <c r="H192" s="3" t="n"/>
    </row>
    <row r="193">
      <c r="A193" s="3" t="n"/>
      <c r="C193">
        <f>IF(B193="","",IFERROR(VLOOKUP(B193,Müşteriler!$A:$B,2,FALSE),"Kod bulunamadı"))</f>
        <v/>
      </c>
      <c r="H193" s="3" t="n"/>
    </row>
    <row r="194">
      <c r="A194" s="3" t="n"/>
      <c r="C194">
        <f>IF(B194="","",IFERROR(VLOOKUP(B194,Müşteriler!$A:$B,2,FALSE),"Kod bulunamadı"))</f>
        <v/>
      </c>
      <c r="H194" s="3" t="n"/>
    </row>
    <row r="195">
      <c r="A195" s="3" t="n"/>
      <c r="C195">
        <f>IF(B195="","",IFERROR(VLOOKUP(B195,Müşteriler!$A:$B,2,FALSE),"Kod bulunamadı"))</f>
        <v/>
      </c>
      <c r="H195" s="3" t="n"/>
    </row>
    <row r="196">
      <c r="A196" s="3" t="n"/>
      <c r="C196">
        <f>IF(B196="","",IFERROR(VLOOKUP(B196,Müşteriler!$A:$B,2,FALSE),"Kod bulunamadı"))</f>
        <v/>
      </c>
      <c r="H196" s="3" t="n"/>
    </row>
    <row r="197">
      <c r="A197" s="3" t="n"/>
      <c r="C197">
        <f>IF(B197="","",IFERROR(VLOOKUP(B197,Müşteriler!$A:$B,2,FALSE),"Kod bulunamadı"))</f>
        <v/>
      </c>
      <c r="H197" s="3" t="n"/>
    </row>
    <row r="198">
      <c r="A198" s="3" t="n"/>
      <c r="C198">
        <f>IF(B198="","",IFERROR(VLOOKUP(B198,Müşteriler!$A:$B,2,FALSE),"Kod bulunamadı"))</f>
        <v/>
      </c>
      <c r="H198" s="3" t="n"/>
    </row>
    <row r="199">
      <c r="A199" s="3" t="n"/>
      <c r="C199">
        <f>IF(B199="","",IFERROR(VLOOKUP(B199,Müşteriler!$A:$B,2,FALSE),"Kod bulunamadı"))</f>
        <v/>
      </c>
      <c r="H199" s="3" t="n"/>
    </row>
    <row r="200">
      <c r="A200" s="3" t="n"/>
      <c r="C200">
        <f>IF(B200="","",IFERROR(VLOOKUP(B200,Müşteriler!$A:$B,2,FALSE),"Kod bulunamadı"))</f>
        <v/>
      </c>
      <c r="H200" s="3" t="n"/>
    </row>
    <row r="201">
      <c r="A201" s="3" t="n"/>
      <c r="C201">
        <f>IF(B201="","",IFERROR(VLOOKUP(B201,Müşteriler!$A:$B,2,FALSE),"Kod bulunamadı"))</f>
        <v/>
      </c>
      <c r="H201" s="3" t="n"/>
    </row>
    <row r="202">
      <c r="A202" s="3" t="n"/>
      <c r="C202">
        <f>IF(B202="","",IFERROR(VLOOKUP(B202,Müşteriler!$A:$B,2,FALSE),"Kod bulunamadı"))</f>
        <v/>
      </c>
      <c r="H202" s="3" t="n"/>
    </row>
    <row r="203">
      <c r="A203" s="3" t="n"/>
      <c r="C203">
        <f>IF(B203="","",IFERROR(VLOOKUP(B203,Müşteriler!$A:$B,2,FALSE),"Kod bulunamadı"))</f>
        <v/>
      </c>
      <c r="H203" s="3" t="n"/>
    </row>
    <row r="204">
      <c r="A204" s="3" t="n"/>
      <c r="C204">
        <f>IF(B204="","",IFERROR(VLOOKUP(B204,Müşteriler!$A:$B,2,FALSE),"Kod bulunamadı"))</f>
        <v/>
      </c>
      <c r="H204" s="3" t="n"/>
    </row>
    <row r="205">
      <c r="A205" s="3" t="n"/>
      <c r="C205">
        <f>IF(B205="","",IFERROR(VLOOKUP(B205,Müşteriler!$A:$B,2,FALSE),"Kod bulunamadı"))</f>
        <v/>
      </c>
      <c r="H205" s="3" t="n"/>
    </row>
    <row r="206">
      <c r="A206" s="3" t="n"/>
      <c r="C206">
        <f>IF(B206="","",IFERROR(VLOOKUP(B206,Müşteriler!$A:$B,2,FALSE),"Kod bulunamadı"))</f>
        <v/>
      </c>
      <c r="H206" s="3" t="n"/>
    </row>
    <row r="207">
      <c r="A207" s="3" t="n"/>
      <c r="C207">
        <f>IF(B207="","",IFERROR(VLOOKUP(B207,Müşteriler!$A:$B,2,FALSE),"Kod bulunamadı"))</f>
        <v/>
      </c>
      <c r="H207" s="3" t="n"/>
    </row>
    <row r="208">
      <c r="A208" s="3" t="n"/>
      <c r="C208">
        <f>IF(B208="","",IFERROR(VLOOKUP(B208,Müşteriler!$A:$B,2,FALSE),"Kod bulunamadı"))</f>
        <v/>
      </c>
      <c r="H208" s="3" t="n"/>
    </row>
    <row r="209">
      <c r="A209" s="3" t="n"/>
      <c r="C209">
        <f>IF(B209="","",IFERROR(VLOOKUP(B209,Müşteriler!$A:$B,2,FALSE),"Kod bulunamadı"))</f>
        <v/>
      </c>
      <c r="H209" s="3" t="n"/>
    </row>
    <row r="210">
      <c r="A210" s="3" t="n"/>
      <c r="C210">
        <f>IF(B210="","",IFERROR(VLOOKUP(B210,Müşteriler!$A:$B,2,FALSE),"Kod bulunamadı"))</f>
        <v/>
      </c>
      <c r="H210" s="3" t="n"/>
    </row>
    <row r="211">
      <c r="A211" s="3" t="n"/>
      <c r="C211">
        <f>IF(B211="","",IFERROR(VLOOKUP(B211,Müşteriler!$A:$B,2,FALSE),"Kod bulunamadı"))</f>
        <v/>
      </c>
      <c r="H211" s="3" t="n"/>
    </row>
    <row r="212">
      <c r="A212" s="3" t="n"/>
      <c r="C212">
        <f>IF(B212="","",IFERROR(VLOOKUP(B212,Müşteriler!$A:$B,2,FALSE),"Kod bulunamadı"))</f>
        <v/>
      </c>
      <c r="H212" s="3" t="n"/>
    </row>
    <row r="213">
      <c r="A213" s="3" t="n"/>
      <c r="C213">
        <f>IF(B213="","",IFERROR(VLOOKUP(B213,Müşteriler!$A:$B,2,FALSE),"Kod bulunamadı"))</f>
        <v/>
      </c>
      <c r="H213" s="3" t="n"/>
    </row>
    <row r="214">
      <c r="A214" s="3" t="n"/>
      <c r="C214">
        <f>IF(B214="","",IFERROR(VLOOKUP(B214,Müşteriler!$A:$B,2,FALSE),"Kod bulunamadı"))</f>
        <v/>
      </c>
      <c r="H214" s="3" t="n"/>
    </row>
    <row r="215">
      <c r="A215" s="3" t="n"/>
      <c r="C215">
        <f>IF(B215="","",IFERROR(VLOOKUP(B215,Müşteriler!$A:$B,2,FALSE),"Kod bulunamadı"))</f>
        <v/>
      </c>
      <c r="H215" s="3" t="n"/>
    </row>
    <row r="216">
      <c r="A216" s="3" t="n"/>
      <c r="C216">
        <f>IF(B216="","",IFERROR(VLOOKUP(B216,Müşteriler!$A:$B,2,FALSE),"Kod bulunamadı"))</f>
        <v/>
      </c>
      <c r="H216" s="3" t="n"/>
    </row>
    <row r="217">
      <c r="A217" s="3" t="n"/>
      <c r="C217">
        <f>IF(B217="","",IFERROR(VLOOKUP(B217,Müşteriler!$A:$B,2,FALSE),"Kod bulunamadı"))</f>
        <v/>
      </c>
      <c r="H217" s="3" t="n"/>
    </row>
    <row r="218">
      <c r="A218" s="3" t="n"/>
      <c r="C218">
        <f>IF(B218="","",IFERROR(VLOOKUP(B218,Müşteriler!$A:$B,2,FALSE),"Kod bulunamadı"))</f>
        <v/>
      </c>
      <c r="H218" s="3" t="n"/>
    </row>
    <row r="219">
      <c r="A219" s="3" t="n"/>
      <c r="C219">
        <f>IF(B219="","",IFERROR(VLOOKUP(B219,Müşteriler!$A:$B,2,FALSE),"Kod bulunamadı"))</f>
        <v/>
      </c>
      <c r="H219" s="3" t="n"/>
    </row>
    <row r="220">
      <c r="A220" s="3" t="n"/>
      <c r="C220">
        <f>IF(B220="","",IFERROR(VLOOKUP(B220,Müşteriler!$A:$B,2,FALSE),"Kod bulunamadı"))</f>
        <v/>
      </c>
      <c r="H220" s="3" t="n"/>
    </row>
    <row r="221">
      <c r="A221" s="3" t="n"/>
      <c r="C221">
        <f>IF(B221="","",IFERROR(VLOOKUP(B221,Müşteriler!$A:$B,2,FALSE),"Kod bulunamadı"))</f>
        <v/>
      </c>
      <c r="H221" s="3" t="n"/>
    </row>
    <row r="222">
      <c r="A222" s="3" t="n"/>
      <c r="C222">
        <f>IF(B222="","",IFERROR(VLOOKUP(B222,Müşteriler!$A:$B,2,FALSE),"Kod bulunamadı"))</f>
        <v/>
      </c>
      <c r="H222" s="3" t="n"/>
    </row>
    <row r="223">
      <c r="A223" s="3" t="n"/>
      <c r="C223">
        <f>IF(B223="","",IFERROR(VLOOKUP(B223,Müşteriler!$A:$B,2,FALSE),"Kod bulunamadı"))</f>
        <v/>
      </c>
      <c r="H223" s="3" t="n"/>
    </row>
    <row r="224">
      <c r="A224" s="3" t="n"/>
      <c r="C224">
        <f>IF(B224="","",IFERROR(VLOOKUP(B224,Müşteriler!$A:$B,2,FALSE),"Kod bulunamadı"))</f>
        <v/>
      </c>
      <c r="H224" s="3" t="n"/>
    </row>
    <row r="225">
      <c r="A225" s="3" t="n"/>
      <c r="C225">
        <f>IF(B225="","",IFERROR(VLOOKUP(B225,Müşteriler!$A:$B,2,FALSE),"Kod bulunamadı"))</f>
        <v/>
      </c>
      <c r="H225" s="3" t="n"/>
    </row>
    <row r="226">
      <c r="A226" s="3" t="n"/>
      <c r="C226">
        <f>IF(B226="","",IFERROR(VLOOKUP(B226,Müşteriler!$A:$B,2,FALSE),"Kod bulunamadı"))</f>
        <v/>
      </c>
      <c r="H226" s="3" t="n"/>
    </row>
    <row r="227">
      <c r="A227" s="3" t="n"/>
      <c r="C227">
        <f>IF(B227="","",IFERROR(VLOOKUP(B227,Müşteriler!$A:$B,2,FALSE),"Kod bulunamadı"))</f>
        <v/>
      </c>
      <c r="H227" s="3" t="n"/>
    </row>
    <row r="228">
      <c r="A228" s="3" t="n"/>
      <c r="C228">
        <f>IF(B228="","",IFERROR(VLOOKUP(B228,Müşteriler!$A:$B,2,FALSE),"Kod bulunamadı"))</f>
        <v/>
      </c>
      <c r="H228" s="3" t="n"/>
    </row>
    <row r="229">
      <c r="A229" s="3" t="n"/>
      <c r="C229">
        <f>IF(B229="","",IFERROR(VLOOKUP(B229,Müşteriler!$A:$B,2,FALSE),"Kod bulunamadı"))</f>
        <v/>
      </c>
      <c r="H229" s="3" t="n"/>
    </row>
    <row r="230">
      <c r="A230" s="3" t="n"/>
      <c r="C230">
        <f>IF(B230="","",IFERROR(VLOOKUP(B230,Müşteriler!$A:$B,2,FALSE),"Kod bulunamadı"))</f>
        <v/>
      </c>
      <c r="H230" s="3" t="n"/>
    </row>
    <row r="231">
      <c r="A231" s="3" t="n"/>
      <c r="C231">
        <f>IF(B231="","",IFERROR(VLOOKUP(B231,Müşteriler!$A:$B,2,FALSE),"Kod bulunamadı"))</f>
        <v/>
      </c>
      <c r="H231" s="3" t="n"/>
    </row>
    <row r="232">
      <c r="A232" s="3" t="n"/>
      <c r="C232">
        <f>IF(B232="","",IFERROR(VLOOKUP(B232,Müşteriler!$A:$B,2,FALSE),"Kod bulunamadı"))</f>
        <v/>
      </c>
      <c r="H232" s="3" t="n"/>
    </row>
    <row r="233">
      <c r="A233" s="3" t="n"/>
      <c r="C233">
        <f>IF(B233="","",IFERROR(VLOOKUP(B233,Müşteriler!$A:$B,2,FALSE),"Kod bulunamadı"))</f>
        <v/>
      </c>
      <c r="H233" s="3" t="n"/>
    </row>
    <row r="234">
      <c r="A234" s="3" t="n"/>
      <c r="C234">
        <f>IF(B234="","",IFERROR(VLOOKUP(B234,Müşteriler!$A:$B,2,FALSE),"Kod bulunamadı"))</f>
        <v/>
      </c>
      <c r="H234" s="3" t="n"/>
    </row>
    <row r="235">
      <c r="A235" s="3" t="n"/>
      <c r="C235">
        <f>IF(B235="","",IFERROR(VLOOKUP(B235,Müşteriler!$A:$B,2,FALSE),"Kod bulunamadı"))</f>
        <v/>
      </c>
      <c r="H235" s="3" t="n"/>
    </row>
    <row r="236">
      <c r="A236" s="3" t="n"/>
      <c r="C236">
        <f>IF(B236="","",IFERROR(VLOOKUP(B236,Müşteriler!$A:$B,2,FALSE),"Kod bulunamadı"))</f>
        <v/>
      </c>
      <c r="H236" s="3" t="n"/>
    </row>
    <row r="237">
      <c r="A237" s="3" t="n"/>
      <c r="C237">
        <f>IF(B237="","",IFERROR(VLOOKUP(B237,Müşteriler!$A:$B,2,FALSE),"Kod bulunamadı"))</f>
        <v/>
      </c>
      <c r="H237" s="3" t="n"/>
    </row>
    <row r="238">
      <c r="A238" s="3" t="n"/>
      <c r="C238">
        <f>IF(B238="","",IFERROR(VLOOKUP(B238,Müşteriler!$A:$B,2,FALSE),"Kod bulunamadı"))</f>
        <v/>
      </c>
      <c r="H238" s="3" t="n"/>
    </row>
    <row r="239">
      <c r="A239" s="3" t="n"/>
      <c r="C239">
        <f>IF(B239="","",IFERROR(VLOOKUP(B239,Müşteriler!$A:$B,2,FALSE),"Kod bulunamadı"))</f>
        <v/>
      </c>
      <c r="H239" s="3" t="n"/>
    </row>
    <row r="240">
      <c r="A240" s="3" t="n"/>
      <c r="C240">
        <f>IF(B240="","",IFERROR(VLOOKUP(B240,Müşteriler!$A:$B,2,FALSE),"Kod bulunamadı"))</f>
        <v/>
      </c>
      <c r="H240" s="3" t="n"/>
    </row>
    <row r="241">
      <c r="A241" s="3" t="n"/>
      <c r="C241">
        <f>IF(B241="","",IFERROR(VLOOKUP(B241,Müşteriler!$A:$B,2,FALSE),"Kod bulunamadı"))</f>
        <v/>
      </c>
      <c r="H241" s="3" t="n"/>
    </row>
    <row r="242">
      <c r="A242" s="3" t="n"/>
      <c r="C242">
        <f>IF(B242="","",IFERROR(VLOOKUP(B242,Müşteriler!$A:$B,2,FALSE),"Kod bulunamadı"))</f>
        <v/>
      </c>
      <c r="H242" s="3" t="n"/>
    </row>
    <row r="243">
      <c r="A243" s="3" t="n"/>
      <c r="C243">
        <f>IF(B243="","",IFERROR(VLOOKUP(B243,Müşteriler!$A:$B,2,FALSE),"Kod bulunamadı"))</f>
        <v/>
      </c>
      <c r="H243" s="3" t="n"/>
    </row>
    <row r="244">
      <c r="A244" s="3" t="n"/>
      <c r="C244">
        <f>IF(B244="","",IFERROR(VLOOKUP(B244,Müşteriler!$A:$B,2,FALSE),"Kod bulunamadı"))</f>
        <v/>
      </c>
      <c r="H244" s="3" t="n"/>
    </row>
    <row r="245">
      <c r="A245" s="3" t="n"/>
      <c r="C245">
        <f>IF(B245="","",IFERROR(VLOOKUP(B245,Müşteriler!$A:$B,2,FALSE),"Kod bulunamadı"))</f>
        <v/>
      </c>
      <c r="H245" s="3" t="n"/>
    </row>
    <row r="246">
      <c r="A246" s="3" t="n"/>
      <c r="C246">
        <f>IF(B246="","",IFERROR(VLOOKUP(B246,Müşteriler!$A:$B,2,FALSE),"Kod bulunamadı"))</f>
        <v/>
      </c>
      <c r="H246" s="3" t="n"/>
    </row>
    <row r="247">
      <c r="A247" s="3" t="n"/>
      <c r="C247">
        <f>IF(B247="","",IFERROR(VLOOKUP(B247,Müşteriler!$A:$B,2,FALSE),"Kod bulunamadı"))</f>
        <v/>
      </c>
      <c r="H247" s="3" t="n"/>
    </row>
    <row r="248">
      <c r="A248" s="3" t="n"/>
      <c r="C248">
        <f>IF(B248="","",IFERROR(VLOOKUP(B248,Müşteriler!$A:$B,2,FALSE),"Kod bulunamadı"))</f>
        <v/>
      </c>
      <c r="H248" s="3" t="n"/>
    </row>
    <row r="249">
      <c r="A249" s="3" t="n"/>
      <c r="C249">
        <f>IF(B249="","",IFERROR(VLOOKUP(B249,Müşteriler!$A:$B,2,FALSE),"Kod bulunamadı"))</f>
        <v/>
      </c>
      <c r="H249" s="3" t="n"/>
    </row>
    <row r="250">
      <c r="A250" s="3" t="n"/>
      <c r="C250">
        <f>IF(B250="","",IFERROR(VLOOKUP(B250,Müşteriler!$A:$B,2,FALSE),"Kod bulunamadı"))</f>
        <v/>
      </c>
      <c r="H250" s="3" t="n"/>
    </row>
    <row r="251">
      <c r="A251" s="3" t="n"/>
      <c r="C251">
        <f>IF(B251="","",IFERROR(VLOOKUP(B251,Müşteriler!$A:$B,2,FALSE),"Kod bulunamadı"))</f>
        <v/>
      </c>
      <c r="H251" s="3" t="n"/>
    </row>
    <row r="252">
      <c r="A252" s="3" t="n"/>
      <c r="C252">
        <f>IF(B252="","",IFERROR(VLOOKUP(B252,Müşteriler!$A:$B,2,FALSE),"Kod bulunamadı"))</f>
        <v/>
      </c>
      <c r="H252" s="3" t="n"/>
    </row>
    <row r="253">
      <c r="A253" s="3" t="n"/>
      <c r="C253">
        <f>IF(B253="","",IFERROR(VLOOKUP(B253,Müşteriler!$A:$B,2,FALSE),"Kod bulunamadı"))</f>
        <v/>
      </c>
      <c r="H253" s="3" t="n"/>
    </row>
    <row r="254">
      <c r="A254" s="3" t="n"/>
      <c r="C254">
        <f>IF(B254="","",IFERROR(VLOOKUP(B254,Müşteriler!$A:$B,2,FALSE),"Kod bulunamadı"))</f>
        <v/>
      </c>
      <c r="H254" s="3" t="n"/>
    </row>
    <row r="255">
      <c r="A255" s="3" t="n"/>
      <c r="C255">
        <f>IF(B255="","",IFERROR(VLOOKUP(B255,Müşteriler!$A:$B,2,FALSE),"Kod bulunamadı"))</f>
        <v/>
      </c>
      <c r="H255" s="3" t="n"/>
    </row>
    <row r="256">
      <c r="A256" s="3" t="n"/>
      <c r="C256">
        <f>IF(B256="","",IFERROR(VLOOKUP(B256,Müşteriler!$A:$B,2,FALSE),"Kod bulunamadı"))</f>
        <v/>
      </c>
      <c r="H256" s="3" t="n"/>
    </row>
    <row r="257">
      <c r="A257" s="3" t="n"/>
      <c r="C257">
        <f>IF(B257="","",IFERROR(VLOOKUP(B257,Müşteriler!$A:$B,2,FALSE),"Kod bulunamadı"))</f>
        <v/>
      </c>
      <c r="H257" s="3" t="n"/>
    </row>
    <row r="258">
      <c r="A258" s="3" t="n"/>
      <c r="C258">
        <f>IF(B258="","",IFERROR(VLOOKUP(B258,Müşteriler!$A:$B,2,FALSE),"Kod bulunamadı"))</f>
        <v/>
      </c>
      <c r="H258" s="3" t="n"/>
    </row>
    <row r="259">
      <c r="A259" s="3" t="n"/>
      <c r="C259">
        <f>IF(B259="","",IFERROR(VLOOKUP(B259,Müşteriler!$A:$B,2,FALSE),"Kod bulunamadı"))</f>
        <v/>
      </c>
      <c r="H259" s="3" t="n"/>
    </row>
    <row r="260">
      <c r="A260" s="3" t="n"/>
      <c r="C260">
        <f>IF(B260="","",IFERROR(VLOOKUP(B260,Müşteriler!$A:$B,2,FALSE),"Kod bulunamadı"))</f>
        <v/>
      </c>
      <c r="H260" s="3" t="n"/>
    </row>
    <row r="261">
      <c r="A261" s="3" t="n"/>
      <c r="C261">
        <f>IF(B261="","",IFERROR(VLOOKUP(B261,Müşteriler!$A:$B,2,FALSE),"Kod bulunamadı"))</f>
        <v/>
      </c>
      <c r="H261" s="3" t="n"/>
    </row>
    <row r="262">
      <c r="A262" s="3" t="n"/>
      <c r="C262">
        <f>IF(B262="","",IFERROR(VLOOKUP(B262,Müşteriler!$A:$B,2,FALSE),"Kod bulunamadı"))</f>
        <v/>
      </c>
      <c r="H262" s="3" t="n"/>
    </row>
    <row r="263">
      <c r="A263" s="3" t="n"/>
      <c r="C263">
        <f>IF(B263="","",IFERROR(VLOOKUP(B263,Müşteriler!$A:$B,2,FALSE),"Kod bulunamadı"))</f>
        <v/>
      </c>
      <c r="H263" s="3" t="n"/>
    </row>
    <row r="264">
      <c r="A264" s="3" t="n"/>
      <c r="C264">
        <f>IF(B264="","",IFERROR(VLOOKUP(B264,Müşteriler!$A:$B,2,FALSE),"Kod bulunamadı"))</f>
        <v/>
      </c>
      <c r="H264" s="3" t="n"/>
    </row>
    <row r="265">
      <c r="A265" s="3" t="n"/>
      <c r="C265">
        <f>IF(B265="","",IFERROR(VLOOKUP(B265,Müşteriler!$A:$B,2,FALSE),"Kod bulunamadı"))</f>
        <v/>
      </c>
      <c r="H265" s="3" t="n"/>
    </row>
    <row r="266">
      <c r="A266" s="3" t="n"/>
      <c r="C266">
        <f>IF(B266="","",IFERROR(VLOOKUP(B266,Müşteriler!$A:$B,2,FALSE),"Kod bulunamadı"))</f>
        <v/>
      </c>
      <c r="H266" s="3" t="n"/>
    </row>
    <row r="267">
      <c r="A267" s="3" t="n"/>
      <c r="C267">
        <f>IF(B267="","",IFERROR(VLOOKUP(B267,Müşteriler!$A:$B,2,FALSE),"Kod bulunamadı"))</f>
        <v/>
      </c>
      <c r="H267" s="3" t="n"/>
    </row>
    <row r="268">
      <c r="A268" s="3" t="n"/>
      <c r="C268">
        <f>IF(B268="","",IFERROR(VLOOKUP(B268,Müşteriler!$A:$B,2,FALSE),"Kod bulunamadı"))</f>
        <v/>
      </c>
      <c r="H268" s="3" t="n"/>
    </row>
    <row r="269">
      <c r="A269" s="3" t="n"/>
      <c r="C269">
        <f>IF(B269="","",IFERROR(VLOOKUP(B269,Müşteriler!$A:$B,2,FALSE),"Kod bulunamadı"))</f>
        <v/>
      </c>
      <c r="H269" s="3" t="n"/>
    </row>
    <row r="270">
      <c r="A270" s="3" t="n"/>
      <c r="C270">
        <f>IF(B270="","",IFERROR(VLOOKUP(B270,Müşteriler!$A:$B,2,FALSE),"Kod bulunamadı"))</f>
        <v/>
      </c>
      <c r="H270" s="3" t="n"/>
    </row>
    <row r="271">
      <c r="A271" s="3" t="n"/>
      <c r="C271">
        <f>IF(B271="","",IFERROR(VLOOKUP(B271,Müşteriler!$A:$B,2,FALSE),"Kod bulunamadı"))</f>
        <v/>
      </c>
      <c r="H271" s="3" t="n"/>
    </row>
    <row r="272">
      <c r="A272" s="3" t="n"/>
      <c r="C272">
        <f>IF(B272="","",IFERROR(VLOOKUP(B272,Müşteriler!$A:$B,2,FALSE),"Kod bulunamadı"))</f>
        <v/>
      </c>
      <c r="H272" s="3" t="n"/>
    </row>
    <row r="273">
      <c r="A273" s="3" t="n"/>
      <c r="C273">
        <f>IF(B273="","",IFERROR(VLOOKUP(B273,Müşteriler!$A:$B,2,FALSE),"Kod bulunamadı"))</f>
        <v/>
      </c>
      <c r="H273" s="3" t="n"/>
    </row>
    <row r="274">
      <c r="A274" s="3" t="n"/>
      <c r="C274">
        <f>IF(B274="","",IFERROR(VLOOKUP(B274,Müşteriler!$A:$B,2,FALSE),"Kod bulunamadı"))</f>
        <v/>
      </c>
      <c r="H274" s="3" t="n"/>
    </row>
    <row r="275">
      <c r="A275" s="3" t="n"/>
      <c r="C275">
        <f>IF(B275="","",IFERROR(VLOOKUP(B275,Müşteriler!$A:$B,2,FALSE),"Kod bulunamadı"))</f>
        <v/>
      </c>
      <c r="H275" s="3" t="n"/>
    </row>
    <row r="276">
      <c r="A276" s="3" t="n"/>
      <c r="C276">
        <f>IF(B276="","",IFERROR(VLOOKUP(B276,Müşteriler!$A:$B,2,FALSE),"Kod bulunamadı"))</f>
        <v/>
      </c>
      <c r="H276" s="3" t="n"/>
    </row>
    <row r="277">
      <c r="A277" s="3" t="n"/>
      <c r="C277">
        <f>IF(B277="","",IFERROR(VLOOKUP(B277,Müşteriler!$A:$B,2,FALSE),"Kod bulunamadı"))</f>
        <v/>
      </c>
      <c r="H277" s="3" t="n"/>
    </row>
    <row r="278">
      <c r="A278" s="3" t="n"/>
      <c r="C278">
        <f>IF(B278="","",IFERROR(VLOOKUP(B278,Müşteriler!$A:$B,2,FALSE),"Kod bulunamadı"))</f>
        <v/>
      </c>
      <c r="H278" s="3" t="n"/>
    </row>
    <row r="279">
      <c r="A279" s="3" t="n"/>
      <c r="C279">
        <f>IF(B279="","",IFERROR(VLOOKUP(B279,Müşteriler!$A:$B,2,FALSE),"Kod bulunamadı"))</f>
        <v/>
      </c>
      <c r="H279" s="3" t="n"/>
    </row>
    <row r="280">
      <c r="A280" s="3" t="n"/>
      <c r="C280">
        <f>IF(B280="","",IFERROR(VLOOKUP(B280,Müşteriler!$A:$B,2,FALSE),"Kod bulunamadı"))</f>
        <v/>
      </c>
      <c r="H280" s="3" t="n"/>
    </row>
    <row r="281">
      <c r="A281" s="3" t="n"/>
      <c r="C281">
        <f>IF(B281="","",IFERROR(VLOOKUP(B281,Müşteriler!$A:$B,2,FALSE),"Kod bulunamadı"))</f>
        <v/>
      </c>
      <c r="H281" s="3" t="n"/>
    </row>
    <row r="282">
      <c r="A282" s="3" t="n"/>
      <c r="C282">
        <f>IF(B282="","",IFERROR(VLOOKUP(B282,Müşteriler!$A:$B,2,FALSE),"Kod bulunamadı"))</f>
        <v/>
      </c>
      <c r="H282" s="3" t="n"/>
    </row>
    <row r="283">
      <c r="A283" s="3" t="n"/>
      <c r="C283">
        <f>IF(B283="","",IFERROR(VLOOKUP(B283,Müşteriler!$A:$B,2,FALSE),"Kod bulunamadı"))</f>
        <v/>
      </c>
      <c r="H283" s="3" t="n"/>
    </row>
    <row r="284">
      <c r="A284" s="3" t="n"/>
      <c r="C284">
        <f>IF(B284="","",IFERROR(VLOOKUP(B284,Müşteriler!$A:$B,2,FALSE),"Kod bulunamadı"))</f>
        <v/>
      </c>
      <c r="H284" s="3" t="n"/>
    </row>
    <row r="285">
      <c r="A285" s="3" t="n"/>
      <c r="C285">
        <f>IF(B285="","",IFERROR(VLOOKUP(B285,Müşteriler!$A:$B,2,FALSE),"Kod bulunamadı"))</f>
        <v/>
      </c>
      <c r="H285" s="3" t="n"/>
    </row>
    <row r="286">
      <c r="A286" s="3" t="n"/>
      <c r="C286">
        <f>IF(B286="","",IFERROR(VLOOKUP(B286,Müşteriler!$A:$B,2,FALSE),"Kod bulunamadı"))</f>
        <v/>
      </c>
      <c r="H286" s="3" t="n"/>
    </row>
    <row r="287">
      <c r="A287" s="3" t="n"/>
      <c r="C287">
        <f>IF(B287="","",IFERROR(VLOOKUP(B287,Müşteriler!$A:$B,2,FALSE),"Kod bulunamadı"))</f>
        <v/>
      </c>
      <c r="H287" s="3" t="n"/>
    </row>
    <row r="288">
      <c r="A288" s="3" t="n"/>
      <c r="C288">
        <f>IF(B288="","",IFERROR(VLOOKUP(B288,Müşteriler!$A:$B,2,FALSE),"Kod bulunamadı"))</f>
        <v/>
      </c>
      <c r="H288" s="3" t="n"/>
    </row>
    <row r="289">
      <c r="A289" s="3" t="n"/>
      <c r="C289">
        <f>IF(B289="","",IFERROR(VLOOKUP(B289,Müşteriler!$A:$B,2,FALSE),"Kod bulunamadı"))</f>
        <v/>
      </c>
      <c r="H289" s="3" t="n"/>
    </row>
    <row r="290">
      <c r="A290" s="3" t="n"/>
      <c r="C290">
        <f>IF(B290="","",IFERROR(VLOOKUP(B290,Müşteriler!$A:$B,2,FALSE),"Kod bulunamadı"))</f>
        <v/>
      </c>
      <c r="H290" s="3" t="n"/>
    </row>
    <row r="291">
      <c r="A291" s="3" t="n"/>
      <c r="C291">
        <f>IF(B291="","",IFERROR(VLOOKUP(B291,Müşteriler!$A:$B,2,FALSE),"Kod bulunamadı"))</f>
        <v/>
      </c>
      <c r="H291" s="3" t="n"/>
    </row>
    <row r="292">
      <c r="A292" s="3" t="n"/>
      <c r="C292">
        <f>IF(B292="","",IFERROR(VLOOKUP(B292,Müşteriler!$A:$B,2,FALSE),"Kod bulunamadı"))</f>
        <v/>
      </c>
      <c r="H292" s="3" t="n"/>
    </row>
    <row r="293">
      <c r="A293" s="3" t="n"/>
      <c r="C293">
        <f>IF(B293="","",IFERROR(VLOOKUP(B293,Müşteriler!$A:$B,2,FALSE),"Kod bulunamadı"))</f>
        <v/>
      </c>
      <c r="H293" s="3" t="n"/>
    </row>
    <row r="294">
      <c r="A294" s="3" t="n"/>
      <c r="C294">
        <f>IF(B294="","",IFERROR(VLOOKUP(B294,Müşteriler!$A:$B,2,FALSE),"Kod bulunamadı"))</f>
        <v/>
      </c>
      <c r="H294" s="3" t="n"/>
    </row>
    <row r="295">
      <c r="A295" s="3" t="n"/>
      <c r="C295">
        <f>IF(B295="","",IFERROR(VLOOKUP(B295,Müşteriler!$A:$B,2,FALSE),"Kod bulunamadı"))</f>
        <v/>
      </c>
      <c r="H295" s="3" t="n"/>
    </row>
    <row r="296">
      <c r="A296" s="3" t="n"/>
      <c r="C296">
        <f>IF(B296="","",IFERROR(VLOOKUP(B296,Müşteriler!$A:$B,2,FALSE),"Kod bulunamadı"))</f>
        <v/>
      </c>
      <c r="H296" s="3" t="n"/>
    </row>
    <row r="297">
      <c r="A297" s="3" t="n"/>
      <c r="C297">
        <f>IF(B297="","",IFERROR(VLOOKUP(B297,Müşteriler!$A:$B,2,FALSE),"Kod bulunamadı"))</f>
        <v/>
      </c>
      <c r="H297" s="3" t="n"/>
    </row>
    <row r="298">
      <c r="A298" s="3" t="n"/>
      <c r="C298">
        <f>IF(B298="","",IFERROR(VLOOKUP(B298,Müşteriler!$A:$B,2,FALSE),"Kod bulunamadı"))</f>
        <v/>
      </c>
      <c r="H298" s="3" t="n"/>
    </row>
    <row r="299">
      <c r="A299" s="3" t="n"/>
      <c r="C299">
        <f>IF(B299="","",IFERROR(VLOOKUP(B299,Müşteriler!$A:$B,2,FALSE),"Kod bulunamadı"))</f>
        <v/>
      </c>
      <c r="H299" s="3" t="n"/>
    </row>
    <row r="300">
      <c r="A300" s="3" t="n"/>
      <c r="C300">
        <f>IF(B300="","",IFERROR(VLOOKUP(B300,Müşteriler!$A:$B,2,FALSE),"Kod bulunamadı"))</f>
        <v/>
      </c>
      <c r="H300" s="3" t="n"/>
    </row>
    <row r="301">
      <c r="A301" s="3" t="n"/>
      <c r="C301">
        <f>IF(B301="","",IFERROR(VLOOKUP(B301,Müşteriler!$A:$B,2,FALSE),"Kod bulunamadı"))</f>
        <v/>
      </c>
      <c r="H301" s="3" t="n"/>
    </row>
    <row r="302">
      <c r="A302" s="3" t="n"/>
      <c r="C302">
        <f>IF(B302="","",IFERROR(VLOOKUP(B302,Müşteriler!$A:$B,2,FALSE),"Kod bulunamadı"))</f>
        <v/>
      </c>
      <c r="H302" s="3" t="n"/>
    </row>
    <row r="303">
      <c r="A303" s="3" t="n"/>
      <c r="C303">
        <f>IF(B303="","",IFERROR(VLOOKUP(B303,Müşteriler!$A:$B,2,FALSE),"Kod bulunamadı"))</f>
        <v/>
      </c>
      <c r="H303" s="3" t="n"/>
    </row>
    <row r="304">
      <c r="A304" s="3" t="n"/>
      <c r="C304">
        <f>IF(B304="","",IFERROR(VLOOKUP(B304,Müşteriler!$A:$B,2,FALSE),"Kod bulunamadı"))</f>
        <v/>
      </c>
      <c r="H304" s="3" t="n"/>
    </row>
    <row r="305">
      <c r="A305" s="3" t="n"/>
      <c r="C305">
        <f>IF(B305="","",IFERROR(VLOOKUP(B305,Müşteriler!$A:$B,2,FALSE),"Kod bulunamadı"))</f>
        <v/>
      </c>
      <c r="H305" s="3" t="n"/>
    </row>
    <row r="306">
      <c r="A306" s="3" t="n"/>
      <c r="C306">
        <f>IF(B306="","",IFERROR(VLOOKUP(B306,Müşteriler!$A:$B,2,FALSE),"Kod bulunamadı"))</f>
        <v/>
      </c>
      <c r="H306" s="3" t="n"/>
    </row>
    <row r="307">
      <c r="A307" s="3" t="n"/>
      <c r="C307">
        <f>IF(B307="","",IFERROR(VLOOKUP(B307,Müşteriler!$A:$B,2,FALSE),"Kod bulunamadı"))</f>
        <v/>
      </c>
      <c r="H307" s="3" t="n"/>
    </row>
    <row r="308">
      <c r="A308" s="3" t="n"/>
      <c r="C308">
        <f>IF(B308="","",IFERROR(VLOOKUP(B308,Müşteriler!$A:$B,2,FALSE),"Kod bulunamadı"))</f>
        <v/>
      </c>
      <c r="H308" s="3" t="n"/>
    </row>
    <row r="309">
      <c r="A309" s="3" t="n"/>
      <c r="C309">
        <f>IF(B309="","",IFERROR(VLOOKUP(B309,Müşteriler!$A:$B,2,FALSE),"Kod bulunamadı"))</f>
        <v/>
      </c>
      <c r="H309" s="3" t="n"/>
    </row>
    <row r="310">
      <c r="A310" s="3" t="n"/>
      <c r="C310">
        <f>IF(B310="","",IFERROR(VLOOKUP(B310,Müşteriler!$A:$B,2,FALSE),"Kod bulunamadı"))</f>
        <v/>
      </c>
      <c r="H310" s="3" t="n"/>
    </row>
    <row r="311">
      <c r="A311" s="3" t="n"/>
      <c r="C311">
        <f>IF(B311="","",IFERROR(VLOOKUP(B311,Müşteriler!$A:$B,2,FALSE),"Kod bulunamadı"))</f>
        <v/>
      </c>
      <c r="H311" s="3" t="n"/>
    </row>
    <row r="312">
      <c r="A312" s="3" t="n"/>
      <c r="C312">
        <f>IF(B312="","",IFERROR(VLOOKUP(B312,Müşteriler!$A:$B,2,FALSE),"Kod bulunamadı"))</f>
        <v/>
      </c>
      <c r="H312" s="3" t="n"/>
    </row>
    <row r="313">
      <c r="A313" s="3" t="n"/>
      <c r="C313">
        <f>IF(B313="","",IFERROR(VLOOKUP(B313,Müşteriler!$A:$B,2,FALSE),"Kod bulunamadı"))</f>
        <v/>
      </c>
      <c r="H313" s="3" t="n"/>
    </row>
    <row r="314">
      <c r="A314" s="3" t="n"/>
      <c r="C314">
        <f>IF(B314="","",IFERROR(VLOOKUP(B314,Müşteriler!$A:$B,2,FALSE),"Kod bulunamadı"))</f>
        <v/>
      </c>
      <c r="H314" s="3" t="n"/>
    </row>
    <row r="315">
      <c r="A315" s="3" t="n"/>
      <c r="C315">
        <f>IF(B315="","",IFERROR(VLOOKUP(B315,Müşteriler!$A:$B,2,FALSE),"Kod bulunamadı"))</f>
        <v/>
      </c>
      <c r="H315" s="3" t="n"/>
    </row>
    <row r="316">
      <c r="A316" s="3" t="n"/>
      <c r="C316">
        <f>IF(B316="","",IFERROR(VLOOKUP(B316,Müşteriler!$A:$B,2,FALSE),"Kod bulunamadı"))</f>
        <v/>
      </c>
      <c r="H316" s="3" t="n"/>
    </row>
    <row r="317">
      <c r="A317" s="3" t="n"/>
      <c r="C317">
        <f>IF(B317="","",IFERROR(VLOOKUP(B317,Müşteriler!$A:$B,2,FALSE),"Kod bulunamadı"))</f>
        <v/>
      </c>
      <c r="H317" s="3" t="n"/>
    </row>
    <row r="318">
      <c r="A318" s="3" t="n"/>
      <c r="C318">
        <f>IF(B318="","",IFERROR(VLOOKUP(B318,Müşteriler!$A:$B,2,FALSE),"Kod bulunamadı"))</f>
        <v/>
      </c>
      <c r="H318" s="3" t="n"/>
    </row>
    <row r="319">
      <c r="A319" s="3" t="n"/>
      <c r="C319">
        <f>IF(B319="","",IFERROR(VLOOKUP(B319,Müşteriler!$A:$B,2,FALSE),"Kod bulunamadı"))</f>
        <v/>
      </c>
      <c r="H319" s="3" t="n"/>
    </row>
    <row r="320">
      <c r="A320" s="3" t="n"/>
      <c r="C320">
        <f>IF(B320="","",IFERROR(VLOOKUP(B320,Müşteriler!$A:$B,2,FALSE),"Kod bulunamadı"))</f>
        <v/>
      </c>
      <c r="H320" s="3" t="n"/>
    </row>
    <row r="321">
      <c r="A321" s="3" t="n"/>
      <c r="C321">
        <f>IF(B321="","",IFERROR(VLOOKUP(B321,Müşteriler!$A:$B,2,FALSE),"Kod bulunamadı"))</f>
        <v/>
      </c>
      <c r="H321" s="3" t="n"/>
    </row>
    <row r="322">
      <c r="A322" s="3" t="n"/>
      <c r="C322">
        <f>IF(B322="","",IFERROR(VLOOKUP(B322,Müşteriler!$A:$B,2,FALSE),"Kod bulunamadı"))</f>
        <v/>
      </c>
      <c r="H322" s="3" t="n"/>
    </row>
    <row r="323">
      <c r="A323" s="3" t="n"/>
      <c r="C323">
        <f>IF(B323="","",IFERROR(VLOOKUP(B323,Müşteriler!$A:$B,2,FALSE),"Kod bulunamadı"))</f>
        <v/>
      </c>
      <c r="H323" s="3" t="n"/>
    </row>
    <row r="324">
      <c r="A324" s="3" t="n"/>
      <c r="C324">
        <f>IF(B324="","",IFERROR(VLOOKUP(B324,Müşteriler!$A:$B,2,FALSE),"Kod bulunamadı"))</f>
        <v/>
      </c>
      <c r="H324" s="3" t="n"/>
    </row>
    <row r="325">
      <c r="A325" s="3" t="n"/>
      <c r="C325">
        <f>IF(B325="","",IFERROR(VLOOKUP(B325,Müşteriler!$A:$B,2,FALSE),"Kod bulunamadı"))</f>
        <v/>
      </c>
      <c r="H325" s="3" t="n"/>
    </row>
    <row r="326">
      <c r="A326" s="3" t="n"/>
      <c r="C326">
        <f>IF(B326="","",IFERROR(VLOOKUP(B326,Müşteriler!$A:$B,2,FALSE),"Kod bulunamadı"))</f>
        <v/>
      </c>
      <c r="H326" s="3" t="n"/>
    </row>
    <row r="327">
      <c r="A327" s="3" t="n"/>
      <c r="C327">
        <f>IF(B327="","",IFERROR(VLOOKUP(B327,Müşteriler!$A:$B,2,FALSE),"Kod bulunamadı"))</f>
        <v/>
      </c>
      <c r="H327" s="3" t="n"/>
    </row>
    <row r="328">
      <c r="A328" s="3" t="n"/>
      <c r="C328">
        <f>IF(B328="","",IFERROR(VLOOKUP(B328,Müşteriler!$A:$B,2,FALSE),"Kod bulunamadı"))</f>
        <v/>
      </c>
      <c r="H328" s="3" t="n"/>
    </row>
    <row r="329">
      <c r="A329" s="3" t="n"/>
      <c r="C329">
        <f>IF(B329="","",IFERROR(VLOOKUP(B329,Müşteriler!$A:$B,2,FALSE),"Kod bulunamadı"))</f>
        <v/>
      </c>
      <c r="H329" s="3" t="n"/>
    </row>
    <row r="330">
      <c r="A330" s="3" t="n"/>
      <c r="C330">
        <f>IF(B330="","",IFERROR(VLOOKUP(B330,Müşteriler!$A:$B,2,FALSE),"Kod bulunamadı"))</f>
        <v/>
      </c>
      <c r="H330" s="3" t="n"/>
    </row>
    <row r="331">
      <c r="A331" s="3" t="n"/>
      <c r="C331">
        <f>IF(B331="","",IFERROR(VLOOKUP(B331,Müşteriler!$A:$B,2,FALSE),"Kod bulunamadı"))</f>
        <v/>
      </c>
      <c r="H331" s="3" t="n"/>
    </row>
    <row r="332">
      <c r="A332" s="3" t="n"/>
      <c r="C332">
        <f>IF(B332="","",IFERROR(VLOOKUP(B332,Müşteriler!$A:$B,2,FALSE),"Kod bulunamadı"))</f>
        <v/>
      </c>
      <c r="H332" s="3" t="n"/>
    </row>
    <row r="333">
      <c r="A333" s="3" t="n"/>
      <c r="C333">
        <f>IF(B333="","",IFERROR(VLOOKUP(B333,Müşteriler!$A:$B,2,FALSE),"Kod bulunamadı"))</f>
        <v/>
      </c>
      <c r="H333" s="3" t="n"/>
    </row>
    <row r="334">
      <c r="A334" s="3" t="n"/>
      <c r="C334">
        <f>IF(B334="","",IFERROR(VLOOKUP(B334,Müşteriler!$A:$B,2,FALSE),"Kod bulunamadı"))</f>
        <v/>
      </c>
      <c r="H334" s="3" t="n"/>
    </row>
    <row r="335">
      <c r="A335" s="3" t="n"/>
      <c r="C335">
        <f>IF(B335="","",IFERROR(VLOOKUP(B335,Müşteriler!$A:$B,2,FALSE),"Kod bulunamadı"))</f>
        <v/>
      </c>
      <c r="H335" s="3" t="n"/>
    </row>
    <row r="336">
      <c r="A336" s="3" t="n"/>
      <c r="C336">
        <f>IF(B336="","",IFERROR(VLOOKUP(B336,Müşteriler!$A:$B,2,FALSE),"Kod bulunamadı"))</f>
        <v/>
      </c>
      <c r="H336" s="3" t="n"/>
    </row>
    <row r="337">
      <c r="A337" s="3" t="n"/>
      <c r="C337">
        <f>IF(B337="","",IFERROR(VLOOKUP(B337,Müşteriler!$A:$B,2,FALSE),"Kod bulunamadı"))</f>
        <v/>
      </c>
      <c r="H337" s="3" t="n"/>
    </row>
    <row r="338">
      <c r="A338" s="3" t="n"/>
      <c r="C338">
        <f>IF(B338="","",IFERROR(VLOOKUP(B338,Müşteriler!$A:$B,2,FALSE),"Kod bulunamadı"))</f>
        <v/>
      </c>
      <c r="H338" s="3" t="n"/>
    </row>
    <row r="339">
      <c r="A339" s="3" t="n"/>
      <c r="C339">
        <f>IF(B339="","",IFERROR(VLOOKUP(B339,Müşteriler!$A:$B,2,FALSE),"Kod bulunamadı"))</f>
        <v/>
      </c>
      <c r="H339" s="3" t="n"/>
    </row>
    <row r="340">
      <c r="A340" s="3" t="n"/>
      <c r="C340">
        <f>IF(B340="","",IFERROR(VLOOKUP(B340,Müşteriler!$A:$B,2,FALSE),"Kod bulunamadı"))</f>
        <v/>
      </c>
      <c r="H340" s="3" t="n"/>
    </row>
    <row r="341">
      <c r="A341" s="3" t="n"/>
      <c r="C341">
        <f>IF(B341="","",IFERROR(VLOOKUP(B341,Müşteriler!$A:$B,2,FALSE),"Kod bulunamadı"))</f>
        <v/>
      </c>
      <c r="H341" s="3" t="n"/>
    </row>
    <row r="342">
      <c r="A342" s="3" t="n"/>
      <c r="C342">
        <f>IF(B342="","",IFERROR(VLOOKUP(B342,Müşteriler!$A:$B,2,FALSE),"Kod bulunamadı"))</f>
        <v/>
      </c>
      <c r="H342" s="3" t="n"/>
    </row>
    <row r="343">
      <c r="A343" s="3" t="n"/>
      <c r="C343">
        <f>IF(B343="","",IFERROR(VLOOKUP(B343,Müşteriler!$A:$B,2,FALSE),"Kod bulunamadı"))</f>
        <v/>
      </c>
      <c r="H343" s="3" t="n"/>
    </row>
    <row r="344">
      <c r="A344" s="3" t="n"/>
      <c r="C344">
        <f>IF(B344="","",IFERROR(VLOOKUP(B344,Müşteriler!$A:$B,2,FALSE),"Kod bulunamadı"))</f>
        <v/>
      </c>
      <c r="H344" s="3" t="n"/>
    </row>
    <row r="345">
      <c r="A345" s="3" t="n"/>
      <c r="C345">
        <f>IF(B345="","",IFERROR(VLOOKUP(B345,Müşteriler!$A:$B,2,FALSE),"Kod bulunamadı"))</f>
        <v/>
      </c>
      <c r="H345" s="3" t="n"/>
    </row>
    <row r="346">
      <c r="A346" s="3" t="n"/>
      <c r="C346">
        <f>IF(B346="","",IFERROR(VLOOKUP(B346,Müşteriler!$A:$B,2,FALSE),"Kod bulunamadı"))</f>
        <v/>
      </c>
      <c r="H346" s="3" t="n"/>
    </row>
    <row r="347">
      <c r="A347" s="3" t="n"/>
      <c r="C347">
        <f>IF(B347="","",IFERROR(VLOOKUP(B347,Müşteriler!$A:$B,2,FALSE),"Kod bulunamadı"))</f>
        <v/>
      </c>
      <c r="H347" s="3" t="n"/>
    </row>
    <row r="348">
      <c r="A348" s="3" t="n"/>
      <c r="C348">
        <f>IF(B348="","",IFERROR(VLOOKUP(B348,Müşteriler!$A:$B,2,FALSE),"Kod bulunamadı"))</f>
        <v/>
      </c>
      <c r="H348" s="3" t="n"/>
    </row>
    <row r="349">
      <c r="A349" s="3" t="n"/>
      <c r="C349">
        <f>IF(B349="","",IFERROR(VLOOKUP(B349,Müşteriler!$A:$B,2,FALSE),"Kod bulunamadı"))</f>
        <v/>
      </c>
      <c r="H349" s="3" t="n"/>
    </row>
    <row r="350">
      <c r="A350" s="3" t="n"/>
      <c r="C350">
        <f>IF(B350="","",IFERROR(VLOOKUP(B350,Müşteriler!$A:$B,2,FALSE),"Kod bulunamadı"))</f>
        <v/>
      </c>
      <c r="H350" s="3" t="n"/>
    </row>
    <row r="351">
      <c r="A351" s="3" t="n"/>
      <c r="C351">
        <f>IF(B351="","",IFERROR(VLOOKUP(B351,Müşteriler!$A:$B,2,FALSE),"Kod bulunamadı"))</f>
        <v/>
      </c>
      <c r="H351" s="3" t="n"/>
    </row>
    <row r="352">
      <c r="A352" s="3" t="n"/>
      <c r="C352">
        <f>IF(B352="","",IFERROR(VLOOKUP(B352,Müşteriler!$A:$B,2,FALSE),"Kod bulunamadı"))</f>
        <v/>
      </c>
      <c r="H352" s="3" t="n"/>
    </row>
    <row r="353">
      <c r="A353" s="3" t="n"/>
      <c r="C353">
        <f>IF(B353="","",IFERROR(VLOOKUP(B353,Müşteriler!$A:$B,2,FALSE),"Kod bulunamadı"))</f>
        <v/>
      </c>
      <c r="H353" s="3" t="n"/>
    </row>
    <row r="354">
      <c r="A354" s="3" t="n"/>
      <c r="C354">
        <f>IF(B354="","",IFERROR(VLOOKUP(B354,Müşteriler!$A:$B,2,FALSE),"Kod bulunamadı"))</f>
        <v/>
      </c>
      <c r="H354" s="3" t="n"/>
    </row>
    <row r="355">
      <c r="A355" s="3" t="n"/>
      <c r="C355">
        <f>IF(B355="","",IFERROR(VLOOKUP(B355,Müşteriler!$A:$B,2,FALSE),"Kod bulunamadı"))</f>
        <v/>
      </c>
      <c r="H355" s="3" t="n"/>
    </row>
    <row r="356">
      <c r="A356" s="3" t="n"/>
      <c r="C356">
        <f>IF(B356="","",IFERROR(VLOOKUP(B356,Müşteriler!$A:$B,2,FALSE),"Kod bulunamadı"))</f>
        <v/>
      </c>
      <c r="H356" s="3" t="n"/>
    </row>
    <row r="357">
      <c r="A357" s="3" t="n"/>
      <c r="C357">
        <f>IF(B357="","",IFERROR(VLOOKUP(B357,Müşteriler!$A:$B,2,FALSE),"Kod bulunamadı"))</f>
        <v/>
      </c>
      <c r="H357" s="3" t="n"/>
    </row>
    <row r="358">
      <c r="A358" s="3" t="n"/>
      <c r="C358">
        <f>IF(B358="","",IFERROR(VLOOKUP(B358,Müşteriler!$A:$B,2,FALSE),"Kod bulunamadı"))</f>
        <v/>
      </c>
      <c r="H358" s="3" t="n"/>
    </row>
    <row r="359">
      <c r="A359" s="3" t="n"/>
      <c r="C359">
        <f>IF(B359="","",IFERROR(VLOOKUP(B359,Müşteriler!$A:$B,2,FALSE),"Kod bulunamadı"))</f>
        <v/>
      </c>
      <c r="H359" s="3" t="n"/>
    </row>
    <row r="360">
      <c r="A360" s="3" t="n"/>
      <c r="C360">
        <f>IF(B360="","",IFERROR(VLOOKUP(B360,Müşteriler!$A:$B,2,FALSE),"Kod bulunamadı"))</f>
        <v/>
      </c>
      <c r="H360" s="3" t="n"/>
    </row>
    <row r="361">
      <c r="A361" s="3" t="n"/>
      <c r="C361">
        <f>IF(B361="","",IFERROR(VLOOKUP(B361,Müşteriler!$A:$B,2,FALSE),"Kod bulunamadı"))</f>
        <v/>
      </c>
      <c r="H361" s="3" t="n"/>
    </row>
    <row r="362">
      <c r="A362" s="3" t="n"/>
      <c r="C362">
        <f>IF(B362="","",IFERROR(VLOOKUP(B362,Müşteriler!$A:$B,2,FALSE),"Kod bulunamadı"))</f>
        <v/>
      </c>
      <c r="H362" s="3" t="n"/>
    </row>
    <row r="363">
      <c r="A363" s="3" t="n"/>
      <c r="C363">
        <f>IF(B363="","",IFERROR(VLOOKUP(B363,Müşteriler!$A:$B,2,FALSE),"Kod bulunamadı"))</f>
        <v/>
      </c>
      <c r="H363" s="3" t="n"/>
    </row>
    <row r="364">
      <c r="A364" s="3" t="n"/>
      <c r="C364">
        <f>IF(B364="","",IFERROR(VLOOKUP(B364,Müşteriler!$A:$B,2,FALSE),"Kod bulunamadı"))</f>
        <v/>
      </c>
      <c r="H364" s="3" t="n"/>
    </row>
    <row r="365">
      <c r="A365" s="3" t="n"/>
      <c r="C365">
        <f>IF(B365="","",IFERROR(VLOOKUP(B365,Müşteriler!$A:$B,2,FALSE),"Kod bulunamadı"))</f>
        <v/>
      </c>
      <c r="H365" s="3" t="n"/>
    </row>
    <row r="366">
      <c r="A366" s="3" t="n"/>
      <c r="C366">
        <f>IF(B366="","",IFERROR(VLOOKUP(B366,Müşteriler!$A:$B,2,FALSE),"Kod bulunamadı"))</f>
        <v/>
      </c>
      <c r="H366" s="3" t="n"/>
    </row>
    <row r="367">
      <c r="A367" s="3" t="n"/>
      <c r="C367">
        <f>IF(B367="","",IFERROR(VLOOKUP(B367,Müşteriler!$A:$B,2,FALSE),"Kod bulunamadı"))</f>
        <v/>
      </c>
      <c r="H367" s="3" t="n"/>
    </row>
    <row r="368">
      <c r="A368" s="3" t="n"/>
      <c r="C368">
        <f>IF(B368="","",IFERROR(VLOOKUP(B368,Müşteriler!$A:$B,2,FALSE),"Kod bulunamadı"))</f>
        <v/>
      </c>
      <c r="H368" s="3" t="n"/>
    </row>
    <row r="369">
      <c r="A369" s="3" t="n"/>
      <c r="C369">
        <f>IF(B369="","",IFERROR(VLOOKUP(B369,Müşteriler!$A:$B,2,FALSE),"Kod bulunamadı"))</f>
        <v/>
      </c>
      <c r="H369" s="3" t="n"/>
    </row>
    <row r="370">
      <c r="A370" s="3" t="n"/>
      <c r="C370">
        <f>IF(B370="","",IFERROR(VLOOKUP(B370,Müşteriler!$A:$B,2,FALSE),"Kod bulunamadı"))</f>
        <v/>
      </c>
      <c r="H370" s="3" t="n"/>
    </row>
    <row r="371">
      <c r="A371" s="3" t="n"/>
      <c r="C371">
        <f>IF(B371="","",IFERROR(VLOOKUP(B371,Müşteriler!$A:$B,2,FALSE),"Kod bulunamadı"))</f>
        <v/>
      </c>
      <c r="H371" s="3" t="n"/>
    </row>
    <row r="372">
      <c r="A372" s="3" t="n"/>
      <c r="C372">
        <f>IF(B372="","",IFERROR(VLOOKUP(B372,Müşteriler!$A:$B,2,FALSE),"Kod bulunamadı"))</f>
        <v/>
      </c>
      <c r="H372" s="3" t="n"/>
    </row>
    <row r="373">
      <c r="A373" s="3" t="n"/>
      <c r="C373">
        <f>IF(B373="","",IFERROR(VLOOKUP(B373,Müşteriler!$A:$B,2,FALSE),"Kod bulunamadı"))</f>
        <v/>
      </c>
      <c r="H373" s="3" t="n"/>
    </row>
    <row r="374">
      <c r="A374" s="3" t="n"/>
      <c r="C374">
        <f>IF(B374="","",IFERROR(VLOOKUP(B374,Müşteriler!$A:$B,2,FALSE),"Kod bulunamadı"))</f>
        <v/>
      </c>
      <c r="H374" s="3" t="n"/>
    </row>
    <row r="375">
      <c r="A375" s="3" t="n"/>
      <c r="C375">
        <f>IF(B375="","",IFERROR(VLOOKUP(B375,Müşteriler!$A:$B,2,FALSE),"Kod bulunamadı"))</f>
        <v/>
      </c>
      <c r="H375" s="3" t="n"/>
    </row>
    <row r="376">
      <c r="A376" s="3" t="n"/>
      <c r="C376">
        <f>IF(B376="","",IFERROR(VLOOKUP(B376,Müşteriler!$A:$B,2,FALSE),"Kod bulunamadı"))</f>
        <v/>
      </c>
      <c r="H376" s="3" t="n"/>
    </row>
    <row r="377">
      <c r="A377" s="3" t="n"/>
      <c r="C377">
        <f>IF(B377="","",IFERROR(VLOOKUP(B377,Müşteriler!$A:$B,2,FALSE),"Kod bulunamadı"))</f>
        <v/>
      </c>
      <c r="H377" s="3" t="n"/>
    </row>
    <row r="378">
      <c r="A378" s="3" t="n"/>
      <c r="C378">
        <f>IF(B378="","",IFERROR(VLOOKUP(B378,Müşteriler!$A:$B,2,FALSE),"Kod bulunamadı"))</f>
        <v/>
      </c>
      <c r="H378" s="3" t="n"/>
    </row>
    <row r="379">
      <c r="A379" s="3" t="n"/>
      <c r="C379">
        <f>IF(B379="","",IFERROR(VLOOKUP(B379,Müşteriler!$A:$B,2,FALSE),"Kod bulunamadı"))</f>
        <v/>
      </c>
      <c r="H379" s="3" t="n"/>
    </row>
    <row r="380">
      <c r="A380" s="3" t="n"/>
      <c r="C380">
        <f>IF(B380="","",IFERROR(VLOOKUP(B380,Müşteriler!$A:$B,2,FALSE),"Kod bulunamadı"))</f>
        <v/>
      </c>
      <c r="H380" s="3" t="n"/>
    </row>
    <row r="381">
      <c r="A381" s="3" t="n"/>
      <c r="C381">
        <f>IF(B381="","",IFERROR(VLOOKUP(B381,Müşteriler!$A:$B,2,FALSE),"Kod bulunamadı"))</f>
        <v/>
      </c>
      <c r="H381" s="3" t="n"/>
    </row>
    <row r="382">
      <c r="A382" s="3" t="n"/>
      <c r="C382">
        <f>IF(B382="","",IFERROR(VLOOKUP(B382,Müşteriler!$A:$B,2,FALSE),"Kod bulunamadı"))</f>
        <v/>
      </c>
      <c r="H382" s="3" t="n"/>
    </row>
    <row r="383">
      <c r="A383" s="3" t="n"/>
      <c r="C383">
        <f>IF(B383="","",IFERROR(VLOOKUP(B383,Müşteriler!$A:$B,2,FALSE),"Kod bulunamadı"))</f>
        <v/>
      </c>
      <c r="H383" s="3" t="n"/>
    </row>
    <row r="384">
      <c r="A384" s="3" t="n"/>
      <c r="C384">
        <f>IF(B384="","",IFERROR(VLOOKUP(B384,Müşteriler!$A:$B,2,FALSE),"Kod bulunamadı"))</f>
        <v/>
      </c>
      <c r="H384" s="3" t="n"/>
    </row>
    <row r="385">
      <c r="A385" s="3" t="n"/>
      <c r="C385">
        <f>IF(B385="","",IFERROR(VLOOKUP(B385,Müşteriler!$A:$B,2,FALSE),"Kod bulunamadı"))</f>
        <v/>
      </c>
      <c r="H385" s="3" t="n"/>
    </row>
    <row r="386">
      <c r="A386" s="3" t="n"/>
      <c r="C386">
        <f>IF(B386="","",IFERROR(VLOOKUP(B386,Müşteriler!$A:$B,2,FALSE),"Kod bulunamadı"))</f>
        <v/>
      </c>
      <c r="H386" s="3" t="n"/>
    </row>
    <row r="387">
      <c r="A387" s="3" t="n"/>
      <c r="C387">
        <f>IF(B387="","",IFERROR(VLOOKUP(B387,Müşteriler!$A:$B,2,FALSE),"Kod bulunamadı"))</f>
        <v/>
      </c>
      <c r="H387" s="3" t="n"/>
    </row>
    <row r="388">
      <c r="A388" s="3" t="n"/>
      <c r="C388">
        <f>IF(B388="","",IFERROR(VLOOKUP(B388,Müşteriler!$A:$B,2,FALSE),"Kod bulunamadı"))</f>
        <v/>
      </c>
      <c r="H388" s="3" t="n"/>
    </row>
    <row r="389">
      <c r="A389" s="3" t="n"/>
      <c r="C389">
        <f>IF(B389="","",IFERROR(VLOOKUP(B389,Müşteriler!$A:$B,2,FALSE),"Kod bulunamadı"))</f>
        <v/>
      </c>
      <c r="H389" s="3" t="n"/>
    </row>
    <row r="390">
      <c r="A390" s="3" t="n"/>
      <c r="C390">
        <f>IF(B390="","",IFERROR(VLOOKUP(B390,Müşteriler!$A:$B,2,FALSE),"Kod bulunamadı"))</f>
        <v/>
      </c>
      <c r="H390" s="3" t="n"/>
    </row>
    <row r="391">
      <c r="A391" s="3" t="n"/>
      <c r="C391">
        <f>IF(B391="","",IFERROR(VLOOKUP(B391,Müşteriler!$A:$B,2,FALSE),"Kod bulunamadı"))</f>
        <v/>
      </c>
      <c r="H391" s="3" t="n"/>
    </row>
    <row r="392">
      <c r="A392" s="3" t="n"/>
      <c r="C392">
        <f>IF(B392="","",IFERROR(VLOOKUP(B392,Müşteriler!$A:$B,2,FALSE),"Kod bulunamadı"))</f>
        <v/>
      </c>
      <c r="H392" s="3" t="n"/>
    </row>
    <row r="393">
      <c r="A393" s="3" t="n"/>
      <c r="C393">
        <f>IF(B393="","",IFERROR(VLOOKUP(B393,Müşteriler!$A:$B,2,FALSE),"Kod bulunamadı"))</f>
        <v/>
      </c>
      <c r="H393" s="3" t="n"/>
    </row>
    <row r="394">
      <c r="A394" s="3" t="n"/>
      <c r="C394">
        <f>IF(B394="","",IFERROR(VLOOKUP(B394,Müşteriler!$A:$B,2,FALSE),"Kod bulunamadı"))</f>
        <v/>
      </c>
      <c r="H394" s="3" t="n"/>
    </row>
    <row r="395">
      <c r="A395" s="3" t="n"/>
      <c r="C395">
        <f>IF(B395="","",IFERROR(VLOOKUP(B395,Müşteriler!$A:$B,2,FALSE),"Kod bulunamadı"))</f>
        <v/>
      </c>
      <c r="H395" s="3" t="n"/>
    </row>
    <row r="396">
      <c r="A396" s="3" t="n"/>
      <c r="C396">
        <f>IF(B396="","",IFERROR(VLOOKUP(B396,Müşteriler!$A:$B,2,FALSE),"Kod bulunamadı"))</f>
        <v/>
      </c>
      <c r="H396" s="3" t="n"/>
    </row>
    <row r="397">
      <c r="A397" s="3" t="n"/>
      <c r="C397">
        <f>IF(B397="","",IFERROR(VLOOKUP(B397,Müşteriler!$A:$B,2,FALSE),"Kod bulunamadı"))</f>
        <v/>
      </c>
      <c r="H397" s="3" t="n"/>
    </row>
    <row r="398">
      <c r="A398" s="3" t="n"/>
      <c r="C398">
        <f>IF(B398="","",IFERROR(VLOOKUP(B398,Müşteriler!$A:$B,2,FALSE),"Kod bulunamadı"))</f>
        <v/>
      </c>
      <c r="H398" s="3" t="n"/>
    </row>
    <row r="399">
      <c r="A399" s="3" t="n"/>
      <c r="C399">
        <f>IF(B399="","",IFERROR(VLOOKUP(B399,Müşteriler!$A:$B,2,FALSE),"Kod bulunamadı"))</f>
        <v/>
      </c>
      <c r="H399" s="3" t="n"/>
    </row>
    <row r="400">
      <c r="A400" s="3" t="n"/>
      <c r="C400">
        <f>IF(B400="","",IFERROR(VLOOKUP(B400,Müşteriler!$A:$B,2,FALSE),"Kod bulunamadı"))</f>
        <v/>
      </c>
      <c r="H400" s="3" t="n"/>
    </row>
    <row r="401">
      <c r="A401" s="3" t="n"/>
      <c r="C401">
        <f>IF(B401="","",IFERROR(VLOOKUP(B401,Müşteriler!$A:$B,2,FALSE),"Kod bulunamadı"))</f>
        <v/>
      </c>
      <c r="H401" s="3" t="n"/>
    </row>
    <row r="402">
      <c r="A402" s="3" t="n"/>
      <c r="C402">
        <f>IF(B402="","",IFERROR(VLOOKUP(B402,Müşteriler!$A:$B,2,FALSE),"Kod bulunamadı"))</f>
        <v/>
      </c>
      <c r="H402" s="3" t="n"/>
    </row>
    <row r="403">
      <c r="A403" s="3" t="n"/>
      <c r="C403">
        <f>IF(B403="","",IFERROR(VLOOKUP(B403,Müşteriler!$A:$B,2,FALSE),"Kod bulunamadı"))</f>
        <v/>
      </c>
      <c r="H403" s="3" t="n"/>
    </row>
    <row r="404">
      <c r="A404" s="3" t="n"/>
      <c r="C404">
        <f>IF(B404="","",IFERROR(VLOOKUP(B404,Müşteriler!$A:$B,2,FALSE),"Kod bulunamadı"))</f>
        <v/>
      </c>
      <c r="H404" s="3" t="n"/>
    </row>
    <row r="405">
      <c r="A405" s="3" t="n"/>
      <c r="C405">
        <f>IF(B405="","",IFERROR(VLOOKUP(B405,Müşteriler!$A:$B,2,FALSE),"Kod bulunamadı"))</f>
        <v/>
      </c>
      <c r="H405" s="3" t="n"/>
    </row>
    <row r="406">
      <c r="A406" s="3" t="n"/>
      <c r="C406">
        <f>IF(B406="","",IFERROR(VLOOKUP(B406,Müşteriler!$A:$B,2,FALSE),"Kod bulunamadı"))</f>
        <v/>
      </c>
      <c r="H406" s="3" t="n"/>
    </row>
    <row r="407">
      <c r="A407" s="3" t="n"/>
      <c r="C407">
        <f>IF(B407="","",IFERROR(VLOOKUP(B407,Müşteriler!$A:$B,2,FALSE),"Kod bulunamadı"))</f>
        <v/>
      </c>
      <c r="H407" s="3" t="n"/>
    </row>
    <row r="408">
      <c r="A408" s="3" t="n"/>
      <c r="C408">
        <f>IF(B408="","",IFERROR(VLOOKUP(B408,Müşteriler!$A:$B,2,FALSE),"Kod bulunamadı"))</f>
        <v/>
      </c>
      <c r="H408" s="3" t="n"/>
    </row>
    <row r="409">
      <c r="A409" s="3" t="n"/>
      <c r="C409">
        <f>IF(B409="","",IFERROR(VLOOKUP(B409,Müşteriler!$A:$B,2,FALSE),"Kod bulunamadı"))</f>
        <v/>
      </c>
      <c r="H409" s="3" t="n"/>
    </row>
    <row r="410">
      <c r="A410" s="3" t="n"/>
      <c r="C410">
        <f>IF(B410="","",IFERROR(VLOOKUP(B410,Müşteriler!$A:$B,2,FALSE),"Kod bulunamadı"))</f>
        <v/>
      </c>
      <c r="H410" s="3" t="n"/>
    </row>
    <row r="411">
      <c r="A411" s="3" t="n"/>
      <c r="C411">
        <f>IF(B411="","",IFERROR(VLOOKUP(B411,Müşteriler!$A:$B,2,FALSE),"Kod bulunamadı"))</f>
        <v/>
      </c>
      <c r="H411" s="3" t="n"/>
    </row>
    <row r="412">
      <c r="A412" s="3" t="n"/>
      <c r="C412">
        <f>IF(B412="","",IFERROR(VLOOKUP(B412,Müşteriler!$A:$B,2,FALSE),"Kod bulunamadı"))</f>
        <v/>
      </c>
      <c r="H412" s="3" t="n"/>
    </row>
    <row r="413">
      <c r="A413" s="3" t="n"/>
      <c r="C413">
        <f>IF(B413="","",IFERROR(VLOOKUP(B413,Müşteriler!$A:$B,2,FALSE),"Kod bulunamadı"))</f>
        <v/>
      </c>
      <c r="H413" s="3" t="n"/>
    </row>
    <row r="414">
      <c r="A414" s="3" t="n"/>
      <c r="C414">
        <f>IF(B414="","",IFERROR(VLOOKUP(B414,Müşteriler!$A:$B,2,FALSE),"Kod bulunamadı"))</f>
        <v/>
      </c>
      <c r="H414" s="3" t="n"/>
    </row>
    <row r="415">
      <c r="A415" s="3" t="n"/>
      <c r="C415">
        <f>IF(B415="","",IFERROR(VLOOKUP(B415,Müşteriler!$A:$B,2,FALSE),"Kod bulunamadı"))</f>
        <v/>
      </c>
      <c r="H415" s="3" t="n"/>
    </row>
    <row r="416">
      <c r="A416" s="3" t="n"/>
      <c r="C416">
        <f>IF(B416="","",IFERROR(VLOOKUP(B416,Müşteriler!$A:$B,2,FALSE),"Kod bulunamadı"))</f>
        <v/>
      </c>
      <c r="H416" s="3" t="n"/>
    </row>
    <row r="417">
      <c r="A417" s="3" t="n"/>
      <c r="C417">
        <f>IF(B417="","",IFERROR(VLOOKUP(B417,Müşteriler!$A:$B,2,FALSE),"Kod bulunamadı"))</f>
        <v/>
      </c>
      <c r="H417" s="3" t="n"/>
    </row>
    <row r="418">
      <c r="A418" s="3" t="n"/>
      <c r="C418">
        <f>IF(B418="","",IFERROR(VLOOKUP(B418,Müşteriler!$A:$B,2,FALSE),"Kod bulunamadı"))</f>
        <v/>
      </c>
      <c r="H418" s="3" t="n"/>
    </row>
    <row r="419">
      <c r="A419" s="3" t="n"/>
      <c r="C419">
        <f>IF(B419="","",IFERROR(VLOOKUP(B419,Müşteriler!$A:$B,2,FALSE),"Kod bulunamadı"))</f>
        <v/>
      </c>
      <c r="H419" s="3" t="n"/>
    </row>
    <row r="420">
      <c r="A420" s="3" t="n"/>
      <c r="C420">
        <f>IF(B420="","",IFERROR(VLOOKUP(B420,Müşteriler!$A:$B,2,FALSE),"Kod bulunamadı"))</f>
        <v/>
      </c>
      <c r="H420" s="3" t="n"/>
    </row>
    <row r="421">
      <c r="A421" s="3" t="n"/>
      <c r="C421">
        <f>IF(B421="","",IFERROR(VLOOKUP(B421,Müşteriler!$A:$B,2,FALSE),"Kod bulunamadı"))</f>
        <v/>
      </c>
      <c r="H421" s="3" t="n"/>
    </row>
    <row r="422">
      <c r="A422" s="3" t="n"/>
      <c r="C422">
        <f>IF(B422="","",IFERROR(VLOOKUP(B422,Müşteriler!$A:$B,2,FALSE),"Kod bulunamadı"))</f>
        <v/>
      </c>
      <c r="H422" s="3" t="n"/>
    </row>
    <row r="423">
      <c r="A423" s="3" t="n"/>
      <c r="C423">
        <f>IF(B423="","",IFERROR(VLOOKUP(B423,Müşteriler!$A:$B,2,FALSE),"Kod bulunamadı"))</f>
        <v/>
      </c>
      <c r="H423" s="3" t="n"/>
    </row>
    <row r="424">
      <c r="A424" s="3" t="n"/>
      <c r="C424">
        <f>IF(B424="","",IFERROR(VLOOKUP(B424,Müşteriler!$A:$B,2,FALSE),"Kod bulunamadı"))</f>
        <v/>
      </c>
      <c r="H424" s="3" t="n"/>
    </row>
    <row r="425">
      <c r="A425" s="3" t="n"/>
      <c r="C425">
        <f>IF(B425="","",IFERROR(VLOOKUP(B425,Müşteriler!$A:$B,2,FALSE),"Kod bulunamadı"))</f>
        <v/>
      </c>
      <c r="H425" s="3" t="n"/>
    </row>
    <row r="426">
      <c r="A426" s="3" t="n"/>
      <c r="C426">
        <f>IF(B426="","",IFERROR(VLOOKUP(B426,Müşteriler!$A:$B,2,FALSE),"Kod bulunamadı"))</f>
        <v/>
      </c>
      <c r="H426" s="3" t="n"/>
    </row>
    <row r="427">
      <c r="A427" s="3" t="n"/>
      <c r="C427">
        <f>IF(B427="","",IFERROR(VLOOKUP(B427,Müşteriler!$A:$B,2,FALSE),"Kod bulunamadı"))</f>
        <v/>
      </c>
      <c r="H427" s="3" t="n"/>
    </row>
    <row r="428">
      <c r="A428" s="3" t="n"/>
      <c r="C428">
        <f>IF(B428="","",IFERROR(VLOOKUP(B428,Müşteriler!$A:$B,2,FALSE),"Kod bulunamadı"))</f>
        <v/>
      </c>
      <c r="H428" s="3" t="n"/>
    </row>
    <row r="429">
      <c r="A429" s="3" t="n"/>
      <c r="C429">
        <f>IF(B429="","",IFERROR(VLOOKUP(B429,Müşteriler!$A:$B,2,FALSE),"Kod bulunamadı"))</f>
        <v/>
      </c>
      <c r="H429" s="3" t="n"/>
    </row>
    <row r="430">
      <c r="A430" s="3" t="n"/>
      <c r="C430">
        <f>IF(B430="","",IFERROR(VLOOKUP(B430,Müşteriler!$A:$B,2,FALSE),"Kod bulunamadı"))</f>
        <v/>
      </c>
      <c r="H430" s="3" t="n"/>
    </row>
    <row r="431">
      <c r="A431" s="3" t="n"/>
      <c r="C431">
        <f>IF(B431="","",IFERROR(VLOOKUP(B431,Müşteriler!$A:$B,2,FALSE),"Kod bulunamadı"))</f>
        <v/>
      </c>
      <c r="H431" s="3" t="n"/>
    </row>
    <row r="432">
      <c r="A432" s="3" t="n"/>
      <c r="C432">
        <f>IF(B432="","",IFERROR(VLOOKUP(B432,Müşteriler!$A:$B,2,FALSE),"Kod bulunamadı"))</f>
        <v/>
      </c>
      <c r="H432" s="3" t="n"/>
    </row>
    <row r="433">
      <c r="A433" s="3" t="n"/>
      <c r="C433">
        <f>IF(B433="","",IFERROR(VLOOKUP(B433,Müşteriler!$A:$B,2,FALSE),"Kod bulunamadı"))</f>
        <v/>
      </c>
      <c r="H433" s="3" t="n"/>
    </row>
    <row r="434">
      <c r="A434" s="3" t="n"/>
      <c r="C434">
        <f>IF(B434="","",IFERROR(VLOOKUP(B434,Müşteriler!$A:$B,2,FALSE),"Kod bulunamadı"))</f>
        <v/>
      </c>
      <c r="H434" s="3" t="n"/>
    </row>
    <row r="435">
      <c r="A435" s="3" t="n"/>
      <c r="C435">
        <f>IF(B435="","",IFERROR(VLOOKUP(B435,Müşteriler!$A:$B,2,FALSE),"Kod bulunamadı"))</f>
        <v/>
      </c>
      <c r="H435" s="3" t="n"/>
    </row>
    <row r="436">
      <c r="A436" s="3" t="n"/>
      <c r="C436">
        <f>IF(B436="","",IFERROR(VLOOKUP(B436,Müşteriler!$A:$B,2,FALSE),"Kod bulunamadı"))</f>
        <v/>
      </c>
      <c r="H436" s="3" t="n"/>
    </row>
    <row r="437">
      <c r="A437" s="3" t="n"/>
      <c r="C437">
        <f>IF(B437="","",IFERROR(VLOOKUP(B437,Müşteriler!$A:$B,2,FALSE),"Kod bulunamadı"))</f>
        <v/>
      </c>
      <c r="H437" s="3" t="n"/>
    </row>
    <row r="438">
      <c r="A438" s="3" t="n"/>
      <c r="C438">
        <f>IF(B438="","",IFERROR(VLOOKUP(B438,Müşteriler!$A:$B,2,FALSE),"Kod bulunamadı"))</f>
        <v/>
      </c>
      <c r="H438" s="3" t="n"/>
    </row>
    <row r="439">
      <c r="A439" s="3" t="n"/>
      <c r="C439">
        <f>IF(B439="","",IFERROR(VLOOKUP(B439,Müşteriler!$A:$B,2,FALSE),"Kod bulunamadı"))</f>
        <v/>
      </c>
      <c r="H439" s="3" t="n"/>
    </row>
    <row r="440">
      <c r="A440" s="3" t="n"/>
      <c r="C440">
        <f>IF(B440="","",IFERROR(VLOOKUP(B440,Müşteriler!$A:$B,2,FALSE),"Kod bulunamadı"))</f>
        <v/>
      </c>
      <c r="H440" s="3" t="n"/>
    </row>
    <row r="441">
      <c r="A441" s="3" t="n"/>
      <c r="C441">
        <f>IF(B441="","",IFERROR(VLOOKUP(B441,Müşteriler!$A:$B,2,FALSE),"Kod bulunamadı"))</f>
        <v/>
      </c>
      <c r="H441" s="3" t="n"/>
    </row>
    <row r="442">
      <c r="A442" s="3" t="n"/>
      <c r="C442">
        <f>IF(B442="","",IFERROR(VLOOKUP(B442,Müşteriler!$A:$B,2,FALSE),"Kod bulunamadı"))</f>
        <v/>
      </c>
      <c r="H442" s="3" t="n"/>
    </row>
    <row r="443">
      <c r="A443" s="3" t="n"/>
      <c r="C443">
        <f>IF(B443="","",IFERROR(VLOOKUP(B443,Müşteriler!$A:$B,2,FALSE),"Kod bulunamadı"))</f>
        <v/>
      </c>
      <c r="H443" s="3" t="n"/>
    </row>
    <row r="444">
      <c r="A444" s="3" t="n"/>
      <c r="C444">
        <f>IF(B444="","",IFERROR(VLOOKUP(B444,Müşteriler!$A:$B,2,FALSE),"Kod bulunamadı"))</f>
        <v/>
      </c>
      <c r="H444" s="3" t="n"/>
    </row>
    <row r="445">
      <c r="A445" s="3" t="n"/>
      <c r="C445">
        <f>IF(B445="","",IFERROR(VLOOKUP(B445,Müşteriler!$A:$B,2,FALSE),"Kod bulunamadı"))</f>
        <v/>
      </c>
      <c r="H445" s="3" t="n"/>
    </row>
    <row r="446">
      <c r="A446" s="3" t="n"/>
      <c r="C446">
        <f>IF(B446="","",IFERROR(VLOOKUP(B446,Müşteriler!$A:$B,2,FALSE),"Kod bulunamadı"))</f>
        <v/>
      </c>
      <c r="H446" s="3" t="n"/>
    </row>
    <row r="447">
      <c r="A447" s="3" t="n"/>
      <c r="C447">
        <f>IF(B447="","",IFERROR(VLOOKUP(B447,Müşteriler!$A:$B,2,FALSE),"Kod bulunamadı"))</f>
        <v/>
      </c>
      <c r="H447" s="3" t="n"/>
    </row>
    <row r="448">
      <c r="A448" s="3" t="n"/>
      <c r="C448">
        <f>IF(B448="","",IFERROR(VLOOKUP(B448,Müşteriler!$A:$B,2,FALSE),"Kod bulunamadı"))</f>
        <v/>
      </c>
      <c r="H448" s="3" t="n"/>
    </row>
    <row r="449">
      <c r="A449" s="3" t="n"/>
      <c r="C449">
        <f>IF(B449="","",IFERROR(VLOOKUP(B449,Müşteriler!$A:$B,2,FALSE),"Kod bulunamadı"))</f>
        <v/>
      </c>
      <c r="H449" s="3" t="n"/>
    </row>
    <row r="450">
      <c r="A450" s="3" t="n"/>
      <c r="C450">
        <f>IF(B450="","",IFERROR(VLOOKUP(B450,Müşteriler!$A:$B,2,FALSE),"Kod bulunamadı"))</f>
        <v/>
      </c>
      <c r="H450" s="3" t="n"/>
    </row>
    <row r="451">
      <c r="A451" s="3" t="n"/>
      <c r="C451">
        <f>IF(B451="","",IFERROR(VLOOKUP(B451,Müşteriler!$A:$B,2,FALSE),"Kod bulunamadı"))</f>
        <v/>
      </c>
      <c r="H451" s="3" t="n"/>
    </row>
    <row r="452">
      <c r="A452" s="3" t="n"/>
      <c r="C452">
        <f>IF(B452="","",IFERROR(VLOOKUP(B452,Müşteriler!$A:$B,2,FALSE),"Kod bulunamadı"))</f>
        <v/>
      </c>
      <c r="H452" s="3" t="n"/>
    </row>
    <row r="453">
      <c r="A453" s="3" t="n"/>
      <c r="C453">
        <f>IF(B453="","",IFERROR(VLOOKUP(B453,Müşteriler!$A:$B,2,FALSE),"Kod bulunamadı"))</f>
        <v/>
      </c>
      <c r="H453" s="3" t="n"/>
    </row>
    <row r="454">
      <c r="A454" s="3" t="n"/>
      <c r="C454">
        <f>IF(B454="","",IFERROR(VLOOKUP(B454,Müşteriler!$A:$B,2,FALSE),"Kod bulunamadı"))</f>
        <v/>
      </c>
      <c r="H454" s="3" t="n"/>
    </row>
    <row r="455">
      <c r="A455" s="3" t="n"/>
      <c r="C455">
        <f>IF(B455="","",IFERROR(VLOOKUP(B455,Müşteriler!$A:$B,2,FALSE),"Kod bulunamadı"))</f>
        <v/>
      </c>
      <c r="H455" s="3" t="n"/>
    </row>
    <row r="456">
      <c r="A456" s="3" t="n"/>
      <c r="C456">
        <f>IF(B456="","",IFERROR(VLOOKUP(B456,Müşteriler!$A:$B,2,FALSE),"Kod bulunamadı"))</f>
        <v/>
      </c>
      <c r="H456" s="3" t="n"/>
    </row>
    <row r="457">
      <c r="A457" s="3" t="n"/>
      <c r="C457">
        <f>IF(B457="","",IFERROR(VLOOKUP(B457,Müşteriler!$A:$B,2,FALSE),"Kod bulunamadı"))</f>
        <v/>
      </c>
      <c r="H457" s="3" t="n"/>
    </row>
    <row r="458">
      <c r="A458" s="3" t="n"/>
      <c r="C458">
        <f>IF(B458="","",IFERROR(VLOOKUP(B458,Müşteriler!$A:$B,2,FALSE),"Kod bulunamadı"))</f>
        <v/>
      </c>
      <c r="H458" s="3" t="n"/>
    </row>
    <row r="459">
      <c r="A459" s="3" t="n"/>
      <c r="C459">
        <f>IF(B459="","",IFERROR(VLOOKUP(B459,Müşteriler!$A:$B,2,FALSE),"Kod bulunamadı"))</f>
        <v/>
      </c>
      <c r="H459" s="3" t="n"/>
    </row>
    <row r="460">
      <c r="A460" s="3" t="n"/>
      <c r="C460">
        <f>IF(B460="","",IFERROR(VLOOKUP(B460,Müşteriler!$A:$B,2,FALSE),"Kod bulunamadı"))</f>
        <v/>
      </c>
      <c r="H460" s="3" t="n"/>
    </row>
    <row r="461">
      <c r="A461" s="3" t="n"/>
      <c r="C461">
        <f>IF(B461="","",IFERROR(VLOOKUP(B461,Müşteriler!$A:$B,2,FALSE),"Kod bulunamadı"))</f>
        <v/>
      </c>
      <c r="H461" s="3" t="n"/>
    </row>
    <row r="462">
      <c r="A462" s="3" t="n"/>
      <c r="C462">
        <f>IF(B462="","",IFERROR(VLOOKUP(B462,Müşteriler!$A:$B,2,FALSE),"Kod bulunamadı"))</f>
        <v/>
      </c>
      <c r="H462" s="3" t="n"/>
    </row>
    <row r="463">
      <c r="A463" s="3" t="n"/>
      <c r="C463">
        <f>IF(B463="","",IFERROR(VLOOKUP(B463,Müşteriler!$A:$B,2,FALSE),"Kod bulunamadı"))</f>
        <v/>
      </c>
      <c r="H463" s="3" t="n"/>
    </row>
    <row r="464">
      <c r="A464" s="3" t="n"/>
      <c r="C464">
        <f>IF(B464="","",IFERROR(VLOOKUP(B464,Müşteriler!$A:$B,2,FALSE),"Kod bulunamadı"))</f>
        <v/>
      </c>
      <c r="H464" s="3" t="n"/>
    </row>
    <row r="465">
      <c r="A465" s="3" t="n"/>
      <c r="C465">
        <f>IF(B465="","",IFERROR(VLOOKUP(B465,Müşteriler!$A:$B,2,FALSE),"Kod bulunamadı"))</f>
        <v/>
      </c>
      <c r="H465" s="3" t="n"/>
    </row>
    <row r="466">
      <c r="A466" s="3" t="n"/>
      <c r="C466">
        <f>IF(B466="","",IFERROR(VLOOKUP(B466,Müşteriler!$A:$B,2,FALSE),"Kod bulunamadı"))</f>
        <v/>
      </c>
      <c r="H466" s="3" t="n"/>
    </row>
    <row r="467">
      <c r="A467" s="3" t="n"/>
      <c r="C467">
        <f>IF(B467="","",IFERROR(VLOOKUP(B467,Müşteriler!$A:$B,2,FALSE),"Kod bulunamadı"))</f>
        <v/>
      </c>
      <c r="H467" s="3" t="n"/>
    </row>
    <row r="468">
      <c r="A468" s="3" t="n"/>
      <c r="C468">
        <f>IF(B468="","",IFERROR(VLOOKUP(B468,Müşteriler!$A:$B,2,FALSE),"Kod bulunamadı"))</f>
        <v/>
      </c>
      <c r="H468" s="3" t="n"/>
    </row>
    <row r="469">
      <c r="A469" s="3" t="n"/>
      <c r="C469">
        <f>IF(B469="","",IFERROR(VLOOKUP(B469,Müşteriler!$A:$B,2,FALSE),"Kod bulunamadı"))</f>
        <v/>
      </c>
      <c r="H469" s="3" t="n"/>
    </row>
    <row r="470">
      <c r="A470" s="3" t="n"/>
      <c r="C470">
        <f>IF(B470="","",IFERROR(VLOOKUP(B470,Müşteriler!$A:$B,2,FALSE),"Kod bulunamadı"))</f>
        <v/>
      </c>
      <c r="H470" s="3" t="n"/>
    </row>
    <row r="471">
      <c r="A471" s="3" t="n"/>
      <c r="C471">
        <f>IF(B471="","",IFERROR(VLOOKUP(B471,Müşteriler!$A:$B,2,FALSE),"Kod bulunamadı"))</f>
        <v/>
      </c>
      <c r="H471" s="3" t="n"/>
    </row>
    <row r="472">
      <c r="A472" s="3" t="n"/>
      <c r="C472">
        <f>IF(B472="","",IFERROR(VLOOKUP(B472,Müşteriler!$A:$B,2,FALSE),"Kod bulunamadı"))</f>
        <v/>
      </c>
      <c r="H472" s="3" t="n"/>
    </row>
    <row r="473">
      <c r="A473" s="3" t="n"/>
      <c r="C473">
        <f>IF(B473="","",IFERROR(VLOOKUP(B473,Müşteriler!$A:$B,2,FALSE),"Kod bulunamadı"))</f>
        <v/>
      </c>
      <c r="H473" s="3" t="n"/>
    </row>
    <row r="474">
      <c r="A474" s="3" t="n"/>
      <c r="C474">
        <f>IF(B474="","",IFERROR(VLOOKUP(B474,Müşteriler!$A:$B,2,FALSE),"Kod bulunamadı"))</f>
        <v/>
      </c>
      <c r="H474" s="3" t="n"/>
    </row>
    <row r="475">
      <c r="A475" s="3" t="n"/>
      <c r="C475">
        <f>IF(B475="","",IFERROR(VLOOKUP(B475,Müşteriler!$A:$B,2,FALSE),"Kod bulunamadı"))</f>
        <v/>
      </c>
      <c r="H475" s="3" t="n"/>
    </row>
    <row r="476">
      <c r="A476" s="3" t="n"/>
      <c r="C476">
        <f>IF(B476="","",IFERROR(VLOOKUP(B476,Müşteriler!$A:$B,2,FALSE),"Kod bulunamadı"))</f>
        <v/>
      </c>
      <c r="H476" s="3" t="n"/>
    </row>
    <row r="477">
      <c r="A477" s="3" t="n"/>
      <c r="C477">
        <f>IF(B477="","",IFERROR(VLOOKUP(B477,Müşteriler!$A:$B,2,FALSE),"Kod bulunamadı"))</f>
        <v/>
      </c>
      <c r="H477" s="3" t="n"/>
    </row>
    <row r="478">
      <c r="A478" s="3" t="n"/>
      <c r="C478">
        <f>IF(B478="","",IFERROR(VLOOKUP(B478,Müşteriler!$A:$B,2,FALSE),"Kod bulunamadı"))</f>
        <v/>
      </c>
      <c r="H478" s="3" t="n"/>
    </row>
    <row r="479">
      <c r="A479" s="3" t="n"/>
      <c r="C479">
        <f>IF(B479="","",IFERROR(VLOOKUP(B479,Müşteriler!$A:$B,2,FALSE),"Kod bulunamadı"))</f>
        <v/>
      </c>
      <c r="H479" s="3" t="n"/>
    </row>
    <row r="480">
      <c r="A480" s="3" t="n"/>
      <c r="C480">
        <f>IF(B480="","",IFERROR(VLOOKUP(B480,Müşteriler!$A:$B,2,FALSE),"Kod bulunamadı"))</f>
        <v/>
      </c>
      <c r="H480" s="3" t="n"/>
    </row>
    <row r="481">
      <c r="A481" s="3" t="n"/>
      <c r="C481">
        <f>IF(B481="","",IFERROR(VLOOKUP(B481,Müşteriler!$A:$B,2,FALSE),"Kod bulunamadı"))</f>
        <v/>
      </c>
      <c r="H481" s="3" t="n"/>
    </row>
    <row r="482">
      <c r="A482" s="3" t="n"/>
      <c r="C482">
        <f>IF(B482="","",IFERROR(VLOOKUP(B482,Müşteriler!$A:$B,2,FALSE),"Kod bulunamadı"))</f>
        <v/>
      </c>
      <c r="H482" s="3" t="n"/>
    </row>
    <row r="483">
      <c r="A483" s="3" t="n"/>
      <c r="C483">
        <f>IF(B483="","",IFERROR(VLOOKUP(B483,Müşteriler!$A:$B,2,FALSE),"Kod bulunamadı"))</f>
        <v/>
      </c>
      <c r="H483" s="3" t="n"/>
    </row>
    <row r="484">
      <c r="A484" s="3" t="n"/>
      <c r="C484">
        <f>IF(B484="","",IFERROR(VLOOKUP(B484,Müşteriler!$A:$B,2,FALSE),"Kod bulunamadı"))</f>
        <v/>
      </c>
      <c r="H484" s="3" t="n"/>
    </row>
    <row r="485">
      <c r="A485" s="3" t="n"/>
      <c r="C485">
        <f>IF(B485="","",IFERROR(VLOOKUP(B485,Müşteriler!$A:$B,2,FALSE),"Kod bulunamadı"))</f>
        <v/>
      </c>
      <c r="H485" s="3" t="n"/>
    </row>
    <row r="486">
      <c r="A486" s="3" t="n"/>
      <c r="C486">
        <f>IF(B486="","",IFERROR(VLOOKUP(B486,Müşteriler!$A:$B,2,FALSE),"Kod bulunamadı"))</f>
        <v/>
      </c>
      <c r="H486" s="3" t="n"/>
    </row>
    <row r="487">
      <c r="A487" s="3" t="n"/>
      <c r="C487">
        <f>IF(B487="","",IFERROR(VLOOKUP(B487,Müşteriler!$A:$B,2,FALSE),"Kod bulunamadı"))</f>
        <v/>
      </c>
      <c r="H487" s="3" t="n"/>
    </row>
    <row r="488">
      <c r="A488" s="3" t="n"/>
      <c r="C488">
        <f>IF(B488="","",IFERROR(VLOOKUP(B488,Müşteriler!$A:$B,2,FALSE),"Kod bulunamadı"))</f>
        <v/>
      </c>
      <c r="H488" s="3" t="n"/>
    </row>
    <row r="489">
      <c r="A489" s="3" t="n"/>
      <c r="C489">
        <f>IF(B489="","",IFERROR(VLOOKUP(B489,Müşteriler!$A:$B,2,FALSE),"Kod bulunamadı"))</f>
        <v/>
      </c>
      <c r="H489" s="3" t="n"/>
    </row>
    <row r="490">
      <c r="A490" s="3" t="n"/>
      <c r="C490">
        <f>IF(B490="","",IFERROR(VLOOKUP(B490,Müşteriler!$A:$B,2,FALSE),"Kod bulunamadı"))</f>
        <v/>
      </c>
      <c r="H490" s="3" t="n"/>
    </row>
    <row r="491">
      <c r="A491" s="3" t="n"/>
      <c r="C491">
        <f>IF(B491="","",IFERROR(VLOOKUP(B491,Müşteriler!$A:$B,2,FALSE),"Kod bulunamadı"))</f>
        <v/>
      </c>
      <c r="H491" s="3" t="n"/>
    </row>
    <row r="492">
      <c r="A492" s="3" t="n"/>
      <c r="C492">
        <f>IF(B492="","",IFERROR(VLOOKUP(B492,Müşteriler!$A:$B,2,FALSE),"Kod bulunamadı"))</f>
        <v/>
      </c>
      <c r="H492" s="3" t="n"/>
    </row>
    <row r="493">
      <c r="A493" s="3" t="n"/>
      <c r="C493">
        <f>IF(B493="","",IFERROR(VLOOKUP(B493,Müşteriler!$A:$B,2,FALSE),"Kod bulunamadı"))</f>
        <v/>
      </c>
      <c r="H493" s="3" t="n"/>
    </row>
    <row r="494">
      <c r="A494" s="3" t="n"/>
      <c r="C494">
        <f>IF(B494="","",IFERROR(VLOOKUP(B494,Müşteriler!$A:$B,2,FALSE),"Kod bulunamadı"))</f>
        <v/>
      </c>
      <c r="H494" s="3" t="n"/>
    </row>
    <row r="495">
      <c r="A495" s="3" t="n"/>
      <c r="C495">
        <f>IF(B495="","",IFERROR(VLOOKUP(B495,Müşteriler!$A:$B,2,FALSE),"Kod bulunamadı"))</f>
        <v/>
      </c>
      <c r="H495" s="3" t="n"/>
    </row>
    <row r="496">
      <c r="A496" s="3" t="n"/>
      <c r="C496">
        <f>IF(B496="","",IFERROR(VLOOKUP(B496,Müşteriler!$A:$B,2,FALSE),"Kod bulunamadı"))</f>
        <v/>
      </c>
      <c r="H496" s="3" t="n"/>
    </row>
    <row r="497">
      <c r="A497" s="3" t="n"/>
      <c r="C497">
        <f>IF(B497="","",IFERROR(VLOOKUP(B497,Müşteriler!$A:$B,2,FALSE),"Kod bulunamadı"))</f>
        <v/>
      </c>
      <c r="H497" s="3" t="n"/>
    </row>
    <row r="498">
      <c r="A498" s="3" t="n"/>
      <c r="C498">
        <f>IF(B498="","",IFERROR(VLOOKUP(B498,Müşteriler!$A:$B,2,FALSE),"Kod bulunamadı"))</f>
        <v/>
      </c>
      <c r="H498" s="3" t="n"/>
    </row>
    <row r="499">
      <c r="A499" s="3" t="n"/>
      <c r="C499">
        <f>IF(B499="","",IFERROR(VLOOKUP(B499,Müşteriler!$A:$B,2,FALSE),"Kod bulunamadı"))</f>
        <v/>
      </c>
      <c r="H499" s="3" t="n"/>
    </row>
    <row r="500">
      <c r="A500" s="3" t="n"/>
      <c r="C500">
        <f>IF(B500="","",IFERROR(VLOOKUP(B500,Müşteriler!$A:$B,2,FALSE),"Kod bulunamadı"))</f>
        <v/>
      </c>
      <c r="H500" s="3" t="n"/>
    </row>
    <row r="501">
      <c r="A501" s="3" t="n"/>
      <c r="C501">
        <f>IF(B501="","",IFERROR(VLOOKUP(B501,Müşteriler!$A:$B,2,FALSE),"Kod bulunamadı"))</f>
        <v/>
      </c>
      <c r="H501" s="3" t="n"/>
    </row>
  </sheetData>
  <dataValidations count="1">
    <dataValidation sqref="D2:D501" showDropDown="0" showInputMessage="0" showErrorMessage="0" allowBlank="1" errorTitle="Geçersiz değer" error="Listeden bir değer seçin" type="list">
      <formula1>"Telefon,E-posta,Yüz yüze,Online toplantı,WhatsApp"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6" customWidth="1" min="3" max="3"/>
  </cols>
  <sheetData>
    <row r="1">
      <c r="A1" s="1" t="inlineStr">
        <is>
          <t>Aşama</t>
        </is>
      </c>
      <c r="B1" s="1" t="inlineStr">
        <is>
          <t>Müşteri</t>
        </is>
      </c>
      <c r="C1" s="1" t="inlineStr">
        <is>
          <t>Tahmini değer</t>
        </is>
      </c>
    </row>
    <row r="2">
      <c r="A2" t="inlineStr">
        <is>
          <t>Potansiyel</t>
        </is>
      </c>
      <c r="B2" s="5">
        <f>COUNTIF(Müşteriler!$H:$H,A2)</f>
        <v/>
      </c>
      <c r="C2" s="4">
        <f>SUMIFS(Müşteriler!$J:$J,Müşteriler!$H:$H,A2)</f>
        <v/>
      </c>
      <c r="F2" s="6" t="inlineStr">
        <is>
          <t>Takip zamanı gelen</t>
        </is>
      </c>
      <c r="G2" s="5">
        <f>COUNTIF(Müşteriler!$N:$N,"Takip zamanı")</f>
        <v/>
      </c>
    </row>
    <row r="3">
      <c r="A3" t="inlineStr">
        <is>
          <t>Teklif verildi</t>
        </is>
      </c>
      <c r="B3" s="5">
        <f>COUNTIF(Müşteriler!$H:$H,A3)</f>
        <v/>
      </c>
      <c r="C3" s="4">
        <f>SUMIFS(Müşteriler!$J:$J,Müşteriler!$H:$H,A3)</f>
        <v/>
      </c>
      <c r="F3" s="6" t="inlineStr">
        <is>
          <t>30 günden uzun sessiz</t>
        </is>
      </c>
      <c r="G3" s="5">
        <f>COUNTIF(Müşteriler!$N:$N,"30 günden uzun sessiz")</f>
        <v/>
      </c>
    </row>
    <row r="4">
      <c r="A4" t="inlineStr">
        <is>
          <t>Müşteri</t>
        </is>
      </c>
      <c r="B4" s="5">
        <f>COUNTIF(Müşteriler!$H:$H,A4)</f>
        <v/>
      </c>
      <c r="C4" s="4">
        <f>SUMIFS(Müşteriler!$J:$J,Müşteriler!$H:$H,A4)</f>
        <v/>
      </c>
      <c r="F4" s="6" t="inlineStr">
        <is>
          <t>Bu ayki görüşme</t>
        </is>
      </c>
      <c r="G4" s="5">
        <f>COUNTIFS(Görüşmeler!$A:$A,"&gt;="&amp;DATE(YEAR(TODAY()),MONTH(TODAY()),1),Görüşmeler!$A:$A,"&lt;="&amp;TODAY())</f>
        <v/>
      </c>
    </row>
    <row r="5">
      <c r="A5" t="inlineStr">
        <is>
          <t>Pasif</t>
        </is>
      </c>
      <c r="B5" s="5">
        <f>COUNTIF(Müşteriler!$H:$H,A5)</f>
        <v/>
      </c>
      <c r="C5" s="4">
        <f>SUMIFS(Müşteriler!$J:$J,Müşteriler!$H:$H,A5)</f>
        <v/>
      </c>
      <c r="F5" s="6" t="inlineStr">
        <is>
          <t>Kazanma oranı</t>
        </is>
      </c>
      <c r="G5" s="7">
        <f>IF(B4+B6=0,0,B4/(B4+B6))</f>
        <v/>
      </c>
    </row>
    <row r="6">
      <c r="A6" t="inlineStr">
        <is>
          <t>Kaybedildi</t>
        </is>
      </c>
      <c r="B6" s="5">
        <f>COUNTIF(Müşteriler!$H:$H,A6)</f>
        <v/>
      </c>
      <c r="C6" s="4">
        <f>SUMIFS(Müşteriler!$J:$J,Müşteriler!$H:$H,A6)</f>
        <v/>
      </c>
    </row>
    <row r="7">
      <c r="A7" t="inlineStr">
        <is>
          <t>Toplam</t>
        </is>
      </c>
      <c r="B7" s="5">
        <f>SUM(B2:B6)</f>
        <v/>
      </c>
      <c r="C7" s="4">
        <f>SUM(C2:C6)</f>
        <v/>
      </c>
    </row>
  </sheetData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2026-10-24T08:56:55Z</dcterms:created>
  <dcterms:modified xsi:type="dcterms:W3CDTF">2026-10-24T08:56:55Z</dcterms:modified>
</cp:coreProperties>
</file>