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eketler" sheetId="1" state="visible" r:id="rId1"/>
    <sheet name="Kira Takvimi" sheetId="2" state="visible" r:id="rId2"/>
    <sheet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₺&quot;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Mülke göre net gelir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'Özet'!$A$2:$A$4</f>
            </numRef>
          </cat>
          <val>
            <numRef>
              <f>'Özet'!$D$2:$D$4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Gider kalemleri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'Özet'!$G$2:$G$7</f>
            </numRef>
          </cat>
          <val>
            <numRef>
              <f>'Özet'!$H$2:$H$7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1</row>
      <rowOff>0</rowOff>
    </from>
    <ext cx="432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KiraHareketleri" displayName="KiraHareketleri" ref="A1:F74" headerRowCount="1">
  <autoFilter ref="A1:F74"/>
  <tableColumns count="6">
    <tableColumn id="1" name="Tarih"/>
    <tableColumn id="2" name="Mülk"/>
    <tableColumn id="3" name="Tür"/>
    <tableColumn id="4" name="Kalem"/>
    <tableColumn id="5" name="Açıklama"/>
    <tableColumn id="6" name="Tutar"/>
  </tableColumns>
  <tableStyleInfo name="TableStyleMedium2" showRowStripes="1"/>
</table>
</file>

<file path=xl/tables/table2.xml><?xml version="1.0" encoding="utf-8"?>
<table xmlns="http://schemas.openxmlformats.org/spreadsheetml/2006/main" id="2" name="KiraTakvimi" displayName="KiraTakvimi" ref="A1:F37" headerRowCount="1">
  <autoFilter ref="A1:F37"/>
  <tableColumns count="6">
    <tableColumn id="1" name="Ay"/>
    <tableColumn id="2" name="Mülk"/>
    <tableColumn id="3" name="Beklenen kira"/>
    <tableColumn id="4" name="Tahsil edilen"/>
    <tableColumn id="5" name="Fark"/>
    <tableColumn id="6" name="Durum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6" customWidth="1" min="4" max="4"/>
    <col width="34" customWidth="1" min="5" max="5"/>
    <col width="13" customWidth="1" min="6" max="6"/>
  </cols>
  <sheetData>
    <row r="1">
      <c r="A1" s="1" t="inlineStr">
        <is>
          <t>Tarih</t>
        </is>
      </c>
      <c r="B1" s="1" t="inlineStr">
        <is>
          <t>Mülk</t>
        </is>
      </c>
      <c r="C1" s="1" t="inlineStr">
        <is>
          <t>Tür</t>
        </is>
      </c>
      <c r="D1" s="1" t="inlineStr">
        <is>
          <t>Kalem</t>
        </is>
      </c>
      <c r="E1" s="1" t="inlineStr">
        <is>
          <t>Açıklama</t>
        </is>
      </c>
      <c r="F1" s="1" t="inlineStr">
        <is>
          <t>Tutar</t>
        </is>
      </c>
    </row>
    <row r="2">
      <c r="A2" s="2" t="n">
        <v>46206</v>
      </c>
      <c r="B2" t="inlineStr">
        <is>
          <t>Daire A</t>
        </is>
      </c>
      <c r="C2" t="inlineStr">
        <is>
          <t>Gelir</t>
        </is>
      </c>
      <c r="D2" t="inlineStr">
        <is>
          <t>Kira</t>
        </is>
      </c>
      <c r="E2" t="inlineStr">
        <is>
          <t>Temmuz kirası</t>
        </is>
      </c>
      <c r="F2" s="3" t="n">
        <v>18000</v>
      </c>
    </row>
    <row r="3">
      <c r="A3" s="2" t="n">
        <v>46208</v>
      </c>
      <c r="B3" t="inlineStr">
        <is>
          <t>Daire B</t>
        </is>
      </c>
      <c r="C3" t="inlineStr">
        <is>
          <t>Gelir</t>
        </is>
      </c>
      <c r="D3" t="inlineStr">
        <is>
          <t>Kira</t>
        </is>
      </c>
      <c r="E3" t="inlineStr">
        <is>
          <t>Temmuz kirası</t>
        </is>
      </c>
      <c r="F3" s="3" t="n">
        <v>14500</v>
      </c>
    </row>
    <row r="4">
      <c r="A4" s="2" t="n">
        <v>46208</v>
      </c>
      <c r="B4" t="inlineStr">
        <is>
          <t>Dükkân</t>
        </is>
      </c>
      <c r="C4" t="inlineStr">
        <is>
          <t>Gelir</t>
        </is>
      </c>
      <c r="D4" t="inlineStr">
        <is>
          <t>Kira</t>
        </is>
      </c>
      <c r="E4" t="inlineStr">
        <is>
          <t>Temmuz kirası</t>
        </is>
      </c>
      <c r="F4" s="3" t="n">
        <v>26000</v>
      </c>
    </row>
    <row r="5">
      <c r="A5" s="2" t="n">
        <v>46213</v>
      </c>
      <c r="B5" t="inlineStr">
        <is>
          <t>Daire A</t>
        </is>
      </c>
      <c r="C5" t="inlineStr">
        <is>
          <t>Gider</t>
        </is>
      </c>
      <c r="D5" t="inlineStr">
        <is>
          <t>Aidat</t>
        </is>
      </c>
      <c r="E5" t="inlineStr">
        <is>
          <t>Temmuz aidatı</t>
        </is>
      </c>
      <c r="F5" s="3" t="n">
        <v>1200</v>
      </c>
    </row>
    <row r="6">
      <c r="A6" s="2" t="n">
        <v>46221</v>
      </c>
      <c r="B6" t="inlineStr">
        <is>
          <t>Daire B</t>
        </is>
      </c>
      <c r="C6" t="inlineStr">
        <is>
          <t>Gider</t>
        </is>
      </c>
      <c r="D6" t="inlineStr">
        <is>
          <t>Bakım ve onarım</t>
        </is>
      </c>
      <c r="E6" t="inlineStr">
        <is>
          <t>Kombi bakımı</t>
        </is>
      </c>
      <c r="F6" s="3" t="n">
        <v>1800</v>
      </c>
    </row>
    <row r="7">
      <c r="A7" s="2" t="n">
        <v>46238</v>
      </c>
      <c r="B7" t="inlineStr">
        <is>
          <t>Daire A</t>
        </is>
      </c>
      <c r="C7" t="inlineStr">
        <is>
          <t>Gelir</t>
        </is>
      </c>
      <c r="D7" t="inlineStr">
        <is>
          <t>Kira</t>
        </is>
      </c>
      <c r="E7" t="inlineStr">
        <is>
          <t>Ağustos kirası</t>
        </is>
      </c>
      <c r="F7" s="3" t="n">
        <v>18000</v>
      </c>
    </row>
    <row r="8">
      <c r="A8" s="2" t="n">
        <v>46240</v>
      </c>
      <c r="B8" t="inlineStr">
        <is>
          <t>Daire B</t>
        </is>
      </c>
      <c r="C8" t="inlineStr">
        <is>
          <t>Gelir</t>
        </is>
      </c>
      <c r="D8" t="inlineStr">
        <is>
          <t>Kira</t>
        </is>
      </c>
      <c r="E8" t="inlineStr">
        <is>
          <t>Ağustos kirası</t>
        </is>
      </c>
      <c r="F8" s="3" t="n">
        <v>14500</v>
      </c>
    </row>
    <row r="9">
      <c r="A9" s="2" t="n">
        <v>46242</v>
      </c>
      <c r="B9" t="inlineStr">
        <is>
          <t>Dükkân</t>
        </is>
      </c>
      <c r="C9" t="inlineStr">
        <is>
          <t>Gelir</t>
        </is>
      </c>
      <c r="D9" t="inlineStr">
        <is>
          <t>Kira</t>
        </is>
      </c>
      <c r="E9" t="inlineStr">
        <is>
          <t>Ağustos kirası</t>
        </is>
      </c>
      <c r="F9" s="3" t="n">
        <v>26000</v>
      </c>
    </row>
    <row r="10">
      <c r="A10" s="2" t="n">
        <v>46254</v>
      </c>
      <c r="B10" t="inlineStr">
        <is>
          <t>Dükkân</t>
        </is>
      </c>
      <c r="C10" t="inlineStr">
        <is>
          <t>Gider</t>
        </is>
      </c>
      <c r="D10" t="inlineStr">
        <is>
          <t>Sigorta</t>
        </is>
      </c>
      <c r="E10" t="inlineStr">
        <is>
          <t>İşyeri sigortası yenileme</t>
        </is>
      </c>
      <c r="F10" s="3" t="n">
        <v>4200</v>
      </c>
    </row>
    <row r="11">
      <c r="A11" s="2" t="n">
        <v>46268</v>
      </c>
      <c r="B11" t="inlineStr">
        <is>
          <t>Daire A</t>
        </is>
      </c>
      <c r="C11" t="inlineStr">
        <is>
          <t>Gelir</t>
        </is>
      </c>
      <c r="D11" t="inlineStr">
        <is>
          <t>Kira</t>
        </is>
      </c>
      <c r="E11" t="inlineStr">
        <is>
          <t>Eylül kirası</t>
        </is>
      </c>
      <c r="F11" s="3" t="n">
        <v>18000</v>
      </c>
    </row>
    <row r="12">
      <c r="A12" s="2" t="n">
        <v>46277</v>
      </c>
      <c r="B12" t="inlineStr">
        <is>
          <t>Dükkân</t>
        </is>
      </c>
      <c r="C12" t="inlineStr">
        <is>
          <t>Gelir</t>
        </is>
      </c>
      <c r="D12" t="inlineStr">
        <is>
          <t>Kira</t>
        </is>
      </c>
      <c r="E12" t="inlineStr">
        <is>
          <t>Eylül kirası (kısmi)</t>
        </is>
      </c>
      <c r="F12" s="3" t="n">
        <v>13000</v>
      </c>
    </row>
    <row r="13">
      <c r="A13" s="2" t="n">
        <v>46280</v>
      </c>
      <c r="B13" t="inlineStr">
        <is>
          <t>Daire A</t>
        </is>
      </c>
      <c r="C13" t="inlineStr">
        <is>
          <t>Gider</t>
        </is>
      </c>
      <c r="D13" t="inlineStr">
        <is>
          <t>Bakım ve onarım</t>
        </is>
      </c>
      <c r="E13" t="inlineStr">
        <is>
          <t>Musluk ve batarya değişimi</t>
        </is>
      </c>
      <c r="F13" s="3" t="n">
        <v>2350</v>
      </c>
    </row>
    <row r="14">
      <c r="A14" s="2" t="n">
        <v>46287</v>
      </c>
      <c r="B14" t="inlineStr">
        <is>
          <t>Daire B</t>
        </is>
      </c>
      <c r="C14" t="inlineStr">
        <is>
          <t>Gider</t>
        </is>
      </c>
      <c r="D14" t="inlineStr">
        <is>
          <t>Komisyon</t>
        </is>
      </c>
      <c r="E14" t="inlineStr">
        <is>
          <t>Yeni kiracı için emlakçı komisyonu</t>
        </is>
      </c>
      <c r="F14" s="3" t="n">
        <v>14500</v>
      </c>
    </row>
    <row r="15">
      <c r="A15" s="2" t="n"/>
      <c r="F15" s="3" t="n"/>
    </row>
    <row r="16">
      <c r="A16" s="2" t="n"/>
      <c r="F16" s="3" t="n"/>
    </row>
    <row r="17">
      <c r="A17" s="2" t="n"/>
      <c r="F17" s="3" t="n"/>
    </row>
    <row r="18">
      <c r="A18" s="2" t="n"/>
      <c r="F18" s="3" t="n"/>
    </row>
    <row r="19">
      <c r="A19" s="2" t="n"/>
      <c r="F19" s="3" t="n"/>
    </row>
    <row r="20">
      <c r="A20" s="2" t="n"/>
      <c r="F20" s="3" t="n"/>
    </row>
    <row r="21">
      <c r="A21" s="2" t="n"/>
      <c r="F21" s="3" t="n"/>
    </row>
    <row r="22">
      <c r="A22" s="2" t="n"/>
      <c r="F22" s="3" t="n"/>
    </row>
    <row r="23">
      <c r="A23" s="2" t="n"/>
      <c r="F23" s="3" t="n"/>
    </row>
    <row r="24">
      <c r="A24" s="2" t="n"/>
      <c r="F24" s="3" t="n"/>
    </row>
    <row r="25">
      <c r="A25" s="2" t="n"/>
      <c r="F25" s="3" t="n"/>
    </row>
    <row r="26">
      <c r="A26" s="2" t="n"/>
      <c r="F26" s="3" t="n"/>
    </row>
    <row r="27">
      <c r="A27" s="2" t="n"/>
      <c r="F27" s="3" t="n"/>
    </row>
    <row r="28">
      <c r="A28" s="2" t="n"/>
      <c r="F28" s="3" t="n"/>
    </row>
    <row r="29">
      <c r="A29" s="2" t="n"/>
      <c r="F29" s="3" t="n"/>
    </row>
    <row r="30">
      <c r="A30" s="2" t="n"/>
      <c r="F30" s="3" t="n"/>
    </row>
    <row r="31">
      <c r="A31" s="2" t="n"/>
      <c r="F31" s="3" t="n"/>
    </row>
    <row r="32">
      <c r="A32" s="2" t="n"/>
      <c r="F32" s="3" t="n"/>
    </row>
    <row r="33">
      <c r="A33" s="2" t="n"/>
      <c r="F33" s="3" t="n"/>
    </row>
    <row r="34">
      <c r="A34" s="2" t="n"/>
      <c r="F34" s="3" t="n"/>
    </row>
    <row r="35">
      <c r="A35" s="2" t="n"/>
      <c r="F35" s="3" t="n"/>
    </row>
    <row r="36">
      <c r="A36" s="2" t="n"/>
      <c r="F36" s="3" t="n"/>
    </row>
    <row r="37">
      <c r="A37" s="2" t="n"/>
      <c r="F37" s="3" t="n"/>
    </row>
    <row r="38">
      <c r="A38" s="2" t="n"/>
      <c r="F38" s="3" t="n"/>
    </row>
    <row r="39">
      <c r="A39" s="2" t="n"/>
      <c r="F39" s="3" t="n"/>
    </row>
    <row r="40">
      <c r="A40" s="2" t="n"/>
      <c r="F40" s="3" t="n"/>
    </row>
    <row r="41">
      <c r="A41" s="2" t="n"/>
      <c r="F41" s="3" t="n"/>
    </row>
    <row r="42">
      <c r="A42" s="2" t="n"/>
      <c r="F42" s="3" t="n"/>
    </row>
    <row r="43">
      <c r="A43" s="2" t="n"/>
      <c r="F43" s="3" t="n"/>
    </row>
    <row r="44">
      <c r="A44" s="2" t="n"/>
      <c r="F44" s="3" t="n"/>
    </row>
    <row r="45">
      <c r="A45" s="2" t="n"/>
      <c r="F45" s="3" t="n"/>
    </row>
    <row r="46">
      <c r="A46" s="2" t="n"/>
      <c r="F46" s="3" t="n"/>
    </row>
    <row r="47">
      <c r="A47" s="2" t="n"/>
      <c r="F47" s="3" t="n"/>
    </row>
    <row r="48">
      <c r="A48" s="2" t="n"/>
      <c r="F48" s="3" t="n"/>
    </row>
    <row r="49">
      <c r="A49" s="2" t="n"/>
      <c r="F49" s="3" t="n"/>
    </row>
    <row r="50">
      <c r="A50" s="2" t="n"/>
      <c r="F50" s="3" t="n"/>
    </row>
    <row r="51">
      <c r="A51" s="2" t="n"/>
      <c r="F51" s="3" t="n"/>
    </row>
    <row r="52">
      <c r="A52" s="2" t="n"/>
      <c r="F52" s="3" t="n"/>
    </row>
    <row r="53">
      <c r="A53" s="2" t="n"/>
      <c r="F53" s="3" t="n"/>
    </row>
    <row r="54">
      <c r="A54" s="2" t="n"/>
      <c r="F54" s="3" t="n"/>
    </row>
    <row r="55">
      <c r="A55" s="2" t="n"/>
      <c r="F55" s="3" t="n"/>
    </row>
    <row r="56">
      <c r="A56" s="2" t="n"/>
      <c r="F56" s="3" t="n"/>
    </row>
    <row r="57">
      <c r="A57" s="2" t="n"/>
      <c r="F57" s="3" t="n"/>
    </row>
    <row r="58">
      <c r="A58" s="2" t="n"/>
      <c r="F58" s="3" t="n"/>
    </row>
    <row r="59">
      <c r="A59" s="2" t="n"/>
      <c r="F59" s="3" t="n"/>
    </row>
    <row r="60">
      <c r="A60" s="2" t="n"/>
      <c r="F60" s="3" t="n"/>
    </row>
    <row r="61">
      <c r="A61" s="2" t="n"/>
      <c r="F61" s="3" t="n"/>
    </row>
    <row r="62">
      <c r="A62" s="2" t="n"/>
      <c r="F62" s="3" t="n"/>
    </row>
    <row r="63">
      <c r="A63" s="2" t="n"/>
      <c r="F63" s="3" t="n"/>
    </row>
    <row r="64">
      <c r="A64" s="2" t="n"/>
      <c r="F64" s="3" t="n"/>
    </row>
    <row r="65">
      <c r="A65" s="2" t="n"/>
      <c r="F65" s="3" t="n"/>
    </row>
    <row r="66">
      <c r="A66" s="2" t="n"/>
      <c r="F66" s="3" t="n"/>
    </row>
    <row r="67">
      <c r="A67" s="2" t="n"/>
      <c r="F67" s="3" t="n"/>
    </row>
    <row r="68">
      <c r="A68" s="2" t="n"/>
      <c r="F68" s="3" t="n"/>
    </row>
    <row r="69">
      <c r="A69" s="2" t="n"/>
      <c r="F69" s="3" t="n"/>
    </row>
    <row r="70">
      <c r="A70" s="2" t="n"/>
      <c r="F70" s="3" t="n"/>
    </row>
    <row r="71">
      <c r="A71" s="2" t="n"/>
      <c r="F71" s="3" t="n"/>
    </row>
    <row r="72">
      <c r="A72" s="2" t="n"/>
      <c r="F72" s="3" t="n"/>
    </row>
    <row r="73">
      <c r="A73" s="2" t="n"/>
      <c r="F73" s="3" t="n"/>
    </row>
    <row r="74">
      <c r="A74" s="2" t="n"/>
      <c r="F74" s="3" t="n"/>
    </row>
  </sheetData>
  <dataValidations count="3">
    <dataValidation sqref="B2:B74" showDropDown="0" showInputMessage="0" showErrorMessage="0" allowBlank="1" errorTitle="Geçersiz değer" error="Listeden bir değer seçin" type="list">
      <formula1>"Daire A,Daire B,Dükkân"</formula1>
    </dataValidation>
    <dataValidation sqref="C2:C74" showDropDown="0" showInputMessage="0" showErrorMessage="0" allowBlank="1" errorTitle="Geçersiz değer" error="Listeden bir değer seçin" type="list">
      <formula1>"Gelir,Gider"</formula1>
    </dataValidation>
    <dataValidation sqref="D2:D74" showDropDown="0" showInputMessage="0" showErrorMessage="0" allowBlank="1" errorTitle="Geçersiz değer" error="Listeden bir değer seçin" type="list">
      <formula1>"Kira,Aidat,Bakım ve onarım,Emlak vergisi,Sigorta,Komisyon,Diğer"</formula1>
    </dataValidation>
  </dataValidations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5" max="5"/>
    <col width="14" customWidth="1" min="6" max="6"/>
  </cols>
  <sheetData>
    <row r="1">
      <c r="A1" s="1" t="inlineStr">
        <is>
          <t>Ay</t>
        </is>
      </c>
      <c r="B1" s="1" t="inlineStr">
        <is>
          <t>Mülk</t>
        </is>
      </c>
      <c r="C1" s="1" t="inlineStr">
        <is>
          <t>Beklenen kira</t>
        </is>
      </c>
      <c r="D1" s="1" t="inlineStr">
        <is>
          <t>Tahsil edilen</t>
        </is>
      </c>
      <c r="E1" s="1" t="inlineStr">
        <is>
          <t>Fark</t>
        </is>
      </c>
      <c r="F1" s="1" t="inlineStr">
        <is>
          <t>Durum</t>
        </is>
      </c>
    </row>
    <row r="2">
      <c r="A2" s="2" t="n">
        <v>46204</v>
      </c>
      <c r="B2" t="inlineStr">
        <is>
          <t>Daire A</t>
        </is>
      </c>
      <c r="C2" s="3" t="n">
        <v>18000</v>
      </c>
      <c r="D2" s="3">
        <f>IF(OR(A2="",B2=""),"",SUMIFS(Hareketler!$F:$F,Hareketler!$B:$B,B2,Hareketler!$C:$C,"Gelir",Hareketler!$D:$D,"Kira",Hareketler!$A:$A,"&gt;="&amp;A2,Hareketler!$A:$A,"&lt;="&amp;EOMONTH(A2,0)))</f>
        <v/>
      </c>
      <c r="E2" s="3">
        <f>IF(OR(C2="",D2=""),"",C2-D2)</f>
        <v/>
      </c>
      <c r="F2">
        <f>IF(E2="","",IF(E2&lt;=0,"Tahsil edildi",IF(D2=0,"Ödenmedi","Eksik ödeme")))</f>
        <v/>
      </c>
    </row>
    <row r="3">
      <c r="A3" s="2" t="n">
        <v>46204</v>
      </c>
      <c r="B3" t="inlineStr">
        <is>
          <t>Daire B</t>
        </is>
      </c>
      <c r="C3" s="3" t="n">
        <v>14500</v>
      </c>
      <c r="D3" s="3">
        <f>IF(OR(A3="",B3=""),"",SUMIFS(Hareketler!$F:$F,Hareketler!$B:$B,B3,Hareketler!$C:$C,"Gelir",Hareketler!$D:$D,"Kira",Hareketler!$A:$A,"&gt;="&amp;A3,Hareketler!$A:$A,"&lt;="&amp;EOMONTH(A3,0)))</f>
        <v/>
      </c>
      <c r="E3" s="3">
        <f>IF(OR(C3="",D3=""),"",C3-D3)</f>
        <v/>
      </c>
      <c r="F3">
        <f>IF(E3="","",IF(E3&lt;=0,"Tahsil edildi",IF(D3=0,"Ödenmedi","Eksik ödeme")))</f>
        <v/>
      </c>
    </row>
    <row r="4">
      <c r="A4" s="2" t="n">
        <v>46204</v>
      </c>
      <c r="B4" t="inlineStr">
        <is>
          <t>Dükkân</t>
        </is>
      </c>
      <c r="C4" s="3" t="n">
        <v>26000</v>
      </c>
      <c r="D4" s="3">
        <f>IF(OR(A4="",B4=""),"",SUMIFS(Hareketler!$F:$F,Hareketler!$B:$B,B4,Hareketler!$C:$C,"Gelir",Hareketler!$D:$D,"Kira",Hareketler!$A:$A,"&gt;="&amp;A4,Hareketler!$A:$A,"&lt;="&amp;EOMONTH(A4,0)))</f>
        <v/>
      </c>
      <c r="E4" s="3">
        <f>IF(OR(C4="",D4=""),"",C4-D4)</f>
        <v/>
      </c>
      <c r="F4">
        <f>IF(E4="","",IF(E4&lt;=0,"Tahsil edildi",IF(D4=0,"Ödenmedi","Eksik ödeme")))</f>
        <v/>
      </c>
    </row>
    <row r="5">
      <c r="A5" s="2" t="n">
        <v>46235</v>
      </c>
      <c r="B5" t="inlineStr">
        <is>
          <t>Daire A</t>
        </is>
      </c>
      <c r="C5" s="3" t="n">
        <v>18000</v>
      </c>
      <c r="D5" s="3">
        <f>IF(OR(A5="",B5=""),"",SUMIFS(Hareketler!$F:$F,Hareketler!$B:$B,B5,Hareketler!$C:$C,"Gelir",Hareketler!$D:$D,"Kira",Hareketler!$A:$A,"&gt;="&amp;A5,Hareketler!$A:$A,"&lt;="&amp;EOMONTH(A5,0)))</f>
        <v/>
      </c>
      <c r="E5" s="3">
        <f>IF(OR(C5="",D5=""),"",C5-D5)</f>
        <v/>
      </c>
      <c r="F5">
        <f>IF(E5="","",IF(E5&lt;=0,"Tahsil edildi",IF(D5=0,"Ödenmedi","Eksik ödeme")))</f>
        <v/>
      </c>
    </row>
    <row r="6">
      <c r="A6" s="2" t="n">
        <v>46235</v>
      </c>
      <c r="B6" t="inlineStr">
        <is>
          <t>Daire B</t>
        </is>
      </c>
      <c r="C6" s="3" t="n">
        <v>14500</v>
      </c>
      <c r="D6" s="3">
        <f>IF(OR(A6="",B6=""),"",SUMIFS(Hareketler!$F:$F,Hareketler!$B:$B,B6,Hareketler!$C:$C,"Gelir",Hareketler!$D:$D,"Kira",Hareketler!$A:$A,"&gt;="&amp;A6,Hareketler!$A:$A,"&lt;="&amp;EOMONTH(A6,0)))</f>
        <v/>
      </c>
      <c r="E6" s="3">
        <f>IF(OR(C6="",D6=""),"",C6-D6)</f>
        <v/>
      </c>
      <c r="F6">
        <f>IF(E6="","",IF(E6&lt;=0,"Tahsil edildi",IF(D6=0,"Ödenmedi","Eksik ödeme")))</f>
        <v/>
      </c>
    </row>
    <row r="7">
      <c r="A7" s="2" t="n">
        <v>46235</v>
      </c>
      <c r="B7" t="inlineStr">
        <is>
          <t>Dükkân</t>
        </is>
      </c>
      <c r="C7" s="3" t="n">
        <v>26000</v>
      </c>
      <c r="D7" s="3">
        <f>IF(OR(A7="",B7=""),"",SUMIFS(Hareketler!$F:$F,Hareketler!$B:$B,B7,Hareketler!$C:$C,"Gelir",Hareketler!$D:$D,"Kira",Hareketler!$A:$A,"&gt;="&amp;A7,Hareketler!$A:$A,"&lt;="&amp;EOMONTH(A7,0)))</f>
        <v/>
      </c>
      <c r="E7" s="3">
        <f>IF(OR(C7="",D7=""),"",C7-D7)</f>
        <v/>
      </c>
      <c r="F7">
        <f>IF(E7="","",IF(E7&lt;=0,"Tahsil edildi",IF(D7=0,"Ödenmedi","Eksik ödeme")))</f>
        <v/>
      </c>
    </row>
    <row r="8">
      <c r="A8" s="2" t="n">
        <v>46266</v>
      </c>
      <c r="B8" t="inlineStr">
        <is>
          <t>Daire A</t>
        </is>
      </c>
      <c r="C8" s="3" t="n">
        <v>18000</v>
      </c>
      <c r="D8" s="3">
        <f>IF(OR(A8="",B8=""),"",SUMIFS(Hareketler!$F:$F,Hareketler!$B:$B,B8,Hareketler!$C:$C,"Gelir",Hareketler!$D:$D,"Kira",Hareketler!$A:$A,"&gt;="&amp;A8,Hareketler!$A:$A,"&lt;="&amp;EOMONTH(A8,0)))</f>
        <v/>
      </c>
      <c r="E8" s="3">
        <f>IF(OR(C8="",D8=""),"",C8-D8)</f>
        <v/>
      </c>
      <c r="F8">
        <f>IF(E8="","",IF(E8&lt;=0,"Tahsil edildi",IF(D8=0,"Ödenmedi","Eksik ödeme")))</f>
        <v/>
      </c>
    </row>
    <row r="9">
      <c r="A9" s="2" t="n">
        <v>46266</v>
      </c>
      <c r="B9" t="inlineStr">
        <is>
          <t>Daire B</t>
        </is>
      </c>
      <c r="C9" s="3" t="n">
        <v>14500</v>
      </c>
      <c r="D9" s="3">
        <f>IF(OR(A9="",B9=""),"",SUMIFS(Hareketler!$F:$F,Hareketler!$B:$B,B9,Hareketler!$C:$C,"Gelir",Hareketler!$D:$D,"Kira",Hareketler!$A:$A,"&gt;="&amp;A9,Hareketler!$A:$A,"&lt;="&amp;EOMONTH(A9,0)))</f>
        <v/>
      </c>
      <c r="E9" s="3">
        <f>IF(OR(C9="",D9=""),"",C9-D9)</f>
        <v/>
      </c>
      <c r="F9">
        <f>IF(E9="","",IF(E9&lt;=0,"Tahsil edildi",IF(D9=0,"Ödenmedi","Eksik ödeme")))</f>
        <v/>
      </c>
    </row>
    <row r="10">
      <c r="A10" s="2" t="n">
        <v>46266</v>
      </c>
      <c r="B10" t="inlineStr">
        <is>
          <t>Dükkân</t>
        </is>
      </c>
      <c r="C10" s="3" t="n">
        <v>26000</v>
      </c>
      <c r="D10" s="3">
        <f>IF(OR(A10="",B10=""),"",SUMIFS(Hareketler!$F:$F,Hareketler!$B:$B,B10,Hareketler!$C:$C,"Gelir",Hareketler!$D:$D,"Kira",Hareketler!$A:$A,"&gt;="&amp;A10,Hareketler!$A:$A,"&lt;="&amp;EOMONTH(A10,0)))</f>
        <v/>
      </c>
      <c r="E10" s="3">
        <f>IF(OR(C10="",D10=""),"",C10-D10)</f>
        <v/>
      </c>
      <c r="F10">
        <f>IF(E10="","",IF(E10&lt;=0,"Tahsil edildi",IF(D10=0,"Ödenmedi","Eksik ödeme")))</f>
        <v/>
      </c>
    </row>
    <row r="11">
      <c r="A11" s="2" t="n"/>
      <c r="C11" s="3" t="n"/>
      <c r="D11" s="3">
        <f>IF(OR(A11="",B11=""),"",SUMIFS(Hareketler!$F:$F,Hareketler!$B:$B,B11,Hareketler!$C:$C,"Gelir",Hareketler!$D:$D,"Kira",Hareketler!$A:$A,"&gt;="&amp;A11,Hareketler!$A:$A,"&lt;="&amp;EOMONTH(A11,0)))</f>
        <v/>
      </c>
      <c r="E11" s="3">
        <f>IF(OR(C11="",D11=""),"",C11-D11)</f>
        <v/>
      </c>
      <c r="F11">
        <f>IF(E11="","",IF(E11&lt;=0,"Tahsil edildi",IF(D11=0,"Ödenmedi","Eksik ödeme")))</f>
        <v/>
      </c>
    </row>
    <row r="12">
      <c r="A12" s="2" t="n"/>
      <c r="C12" s="3" t="n"/>
      <c r="D12" s="3">
        <f>IF(OR(A12="",B12=""),"",SUMIFS(Hareketler!$F:$F,Hareketler!$B:$B,B12,Hareketler!$C:$C,"Gelir",Hareketler!$D:$D,"Kira",Hareketler!$A:$A,"&gt;="&amp;A12,Hareketler!$A:$A,"&lt;="&amp;EOMONTH(A12,0)))</f>
        <v/>
      </c>
      <c r="E12" s="3">
        <f>IF(OR(C12="",D12=""),"",C12-D12)</f>
        <v/>
      </c>
      <c r="F12">
        <f>IF(E12="","",IF(E12&lt;=0,"Tahsil edildi",IF(D12=0,"Ödenmedi","Eksik ödeme")))</f>
        <v/>
      </c>
    </row>
    <row r="13">
      <c r="A13" s="2" t="n"/>
      <c r="C13" s="3" t="n"/>
      <c r="D13" s="3">
        <f>IF(OR(A13="",B13=""),"",SUMIFS(Hareketler!$F:$F,Hareketler!$B:$B,B13,Hareketler!$C:$C,"Gelir",Hareketler!$D:$D,"Kira",Hareketler!$A:$A,"&gt;="&amp;A13,Hareketler!$A:$A,"&lt;="&amp;EOMONTH(A13,0)))</f>
        <v/>
      </c>
      <c r="E13" s="3">
        <f>IF(OR(C13="",D13=""),"",C13-D13)</f>
        <v/>
      </c>
      <c r="F13">
        <f>IF(E13="","",IF(E13&lt;=0,"Tahsil edildi",IF(D13=0,"Ödenmedi","Eksik ödeme")))</f>
        <v/>
      </c>
    </row>
    <row r="14">
      <c r="A14" s="2" t="n"/>
      <c r="C14" s="3" t="n"/>
      <c r="D14" s="3">
        <f>IF(OR(A14="",B14=""),"",SUMIFS(Hareketler!$F:$F,Hareketler!$B:$B,B14,Hareketler!$C:$C,"Gelir",Hareketler!$D:$D,"Kira",Hareketler!$A:$A,"&gt;="&amp;A14,Hareketler!$A:$A,"&lt;="&amp;EOMONTH(A14,0)))</f>
        <v/>
      </c>
      <c r="E14" s="3">
        <f>IF(OR(C14="",D14=""),"",C14-D14)</f>
        <v/>
      </c>
      <c r="F14">
        <f>IF(E14="","",IF(E14&lt;=0,"Tahsil edildi",IF(D14=0,"Ödenmedi","Eksik ödeme")))</f>
        <v/>
      </c>
    </row>
    <row r="15">
      <c r="A15" s="2" t="n"/>
      <c r="C15" s="3" t="n"/>
      <c r="D15" s="3">
        <f>IF(OR(A15="",B15=""),"",SUMIFS(Hareketler!$F:$F,Hareketler!$B:$B,B15,Hareketler!$C:$C,"Gelir",Hareketler!$D:$D,"Kira",Hareketler!$A:$A,"&gt;="&amp;A15,Hareketler!$A:$A,"&lt;="&amp;EOMONTH(A15,0)))</f>
        <v/>
      </c>
      <c r="E15" s="3">
        <f>IF(OR(C15="",D15=""),"",C15-D15)</f>
        <v/>
      </c>
      <c r="F15">
        <f>IF(E15="","",IF(E15&lt;=0,"Tahsil edildi",IF(D15=0,"Ödenmedi","Eksik ödeme")))</f>
        <v/>
      </c>
    </row>
    <row r="16">
      <c r="A16" s="2" t="n"/>
      <c r="C16" s="3" t="n"/>
      <c r="D16" s="3">
        <f>IF(OR(A16="",B16=""),"",SUMIFS(Hareketler!$F:$F,Hareketler!$B:$B,B16,Hareketler!$C:$C,"Gelir",Hareketler!$D:$D,"Kira",Hareketler!$A:$A,"&gt;="&amp;A16,Hareketler!$A:$A,"&lt;="&amp;EOMONTH(A16,0)))</f>
        <v/>
      </c>
      <c r="E16" s="3">
        <f>IF(OR(C16="",D16=""),"",C16-D16)</f>
        <v/>
      </c>
      <c r="F16">
        <f>IF(E16="","",IF(E16&lt;=0,"Tahsil edildi",IF(D16=0,"Ödenmedi","Eksik ödeme")))</f>
        <v/>
      </c>
    </row>
    <row r="17">
      <c r="A17" s="2" t="n"/>
      <c r="C17" s="3" t="n"/>
      <c r="D17" s="3">
        <f>IF(OR(A17="",B17=""),"",SUMIFS(Hareketler!$F:$F,Hareketler!$B:$B,B17,Hareketler!$C:$C,"Gelir",Hareketler!$D:$D,"Kira",Hareketler!$A:$A,"&gt;="&amp;A17,Hareketler!$A:$A,"&lt;="&amp;EOMONTH(A17,0)))</f>
        <v/>
      </c>
      <c r="E17" s="3">
        <f>IF(OR(C17="",D17=""),"",C17-D17)</f>
        <v/>
      </c>
      <c r="F17">
        <f>IF(E17="","",IF(E17&lt;=0,"Tahsil edildi",IF(D17=0,"Ödenmedi","Eksik ödeme")))</f>
        <v/>
      </c>
    </row>
    <row r="18">
      <c r="A18" s="2" t="n"/>
      <c r="C18" s="3" t="n"/>
      <c r="D18" s="3">
        <f>IF(OR(A18="",B18=""),"",SUMIFS(Hareketler!$F:$F,Hareketler!$B:$B,B18,Hareketler!$C:$C,"Gelir",Hareketler!$D:$D,"Kira",Hareketler!$A:$A,"&gt;="&amp;A18,Hareketler!$A:$A,"&lt;="&amp;EOMONTH(A18,0)))</f>
        <v/>
      </c>
      <c r="E18" s="3">
        <f>IF(OR(C18="",D18=""),"",C18-D18)</f>
        <v/>
      </c>
      <c r="F18">
        <f>IF(E18="","",IF(E18&lt;=0,"Tahsil edildi",IF(D18=0,"Ödenmedi","Eksik ödeme")))</f>
        <v/>
      </c>
    </row>
    <row r="19">
      <c r="A19" s="2" t="n"/>
      <c r="C19" s="3" t="n"/>
      <c r="D19" s="3">
        <f>IF(OR(A19="",B19=""),"",SUMIFS(Hareketler!$F:$F,Hareketler!$B:$B,B19,Hareketler!$C:$C,"Gelir",Hareketler!$D:$D,"Kira",Hareketler!$A:$A,"&gt;="&amp;A19,Hareketler!$A:$A,"&lt;="&amp;EOMONTH(A19,0)))</f>
        <v/>
      </c>
      <c r="E19" s="3">
        <f>IF(OR(C19="",D19=""),"",C19-D19)</f>
        <v/>
      </c>
      <c r="F19">
        <f>IF(E19="","",IF(E19&lt;=0,"Tahsil edildi",IF(D19=0,"Ödenmedi","Eksik ödeme")))</f>
        <v/>
      </c>
    </row>
    <row r="20">
      <c r="A20" s="2" t="n"/>
      <c r="C20" s="3" t="n"/>
      <c r="D20" s="3">
        <f>IF(OR(A20="",B20=""),"",SUMIFS(Hareketler!$F:$F,Hareketler!$B:$B,B20,Hareketler!$C:$C,"Gelir",Hareketler!$D:$D,"Kira",Hareketler!$A:$A,"&gt;="&amp;A20,Hareketler!$A:$A,"&lt;="&amp;EOMONTH(A20,0)))</f>
        <v/>
      </c>
      <c r="E20" s="3">
        <f>IF(OR(C20="",D20=""),"",C20-D20)</f>
        <v/>
      </c>
      <c r="F20">
        <f>IF(E20="","",IF(E20&lt;=0,"Tahsil edildi",IF(D20=0,"Ödenmedi","Eksik ödeme")))</f>
        <v/>
      </c>
    </row>
    <row r="21">
      <c r="A21" s="2" t="n"/>
      <c r="C21" s="3" t="n"/>
      <c r="D21" s="3">
        <f>IF(OR(A21="",B21=""),"",SUMIFS(Hareketler!$F:$F,Hareketler!$B:$B,B21,Hareketler!$C:$C,"Gelir",Hareketler!$D:$D,"Kira",Hareketler!$A:$A,"&gt;="&amp;A21,Hareketler!$A:$A,"&lt;="&amp;EOMONTH(A21,0)))</f>
        <v/>
      </c>
      <c r="E21" s="3">
        <f>IF(OR(C21="",D21=""),"",C21-D21)</f>
        <v/>
      </c>
      <c r="F21">
        <f>IF(E21="","",IF(E21&lt;=0,"Tahsil edildi",IF(D21=0,"Ödenmedi","Eksik ödeme")))</f>
        <v/>
      </c>
    </row>
    <row r="22">
      <c r="A22" s="2" t="n"/>
      <c r="C22" s="3" t="n"/>
      <c r="D22" s="3">
        <f>IF(OR(A22="",B22=""),"",SUMIFS(Hareketler!$F:$F,Hareketler!$B:$B,B22,Hareketler!$C:$C,"Gelir",Hareketler!$D:$D,"Kira",Hareketler!$A:$A,"&gt;="&amp;A22,Hareketler!$A:$A,"&lt;="&amp;EOMONTH(A22,0)))</f>
        <v/>
      </c>
      <c r="E22" s="3">
        <f>IF(OR(C22="",D22=""),"",C22-D22)</f>
        <v/>
      </c>
      <c r="F22">
        <f>IF(E22="","",IF(E22&lt;=0,"Tahsil edildi",IF(D22=0,"Ödenmedi","Eksik ödeme")))</f>
        <v/>
      </c>
    </row>
    <row r="23">
      <c r="A23" s="2" t="n"/>
      <c r="C23" s="3" t="n"/>
      <c r="D23" s="3">
        <f>IF(OR(A23="",B23=""),"",SUMIFS(Hareketler!$F:$F,Hareketler!$B:$B,B23,Hareketler!$C:$C,"Gelir",Hareketler!$D:$D,"Kira",Hareketler!$A:$A,"&gt;="&amp;A23,Hareketler!$A:$A,"&lt;="&amp;EOMONTH(A23,0)))</f>
        <v/>
      </c>
      <c r="E23" s="3">
        <f>IF(OR(C23="",D23=""),"",C23-D23)</f>
        <v/>
      </c>
      <c r="F23">
        <f>IF(E23="","",IF(E23&lt;=0,"Tahsil edildi",IF(D23=0,"Ödenmedi","Eksik ödeme")))</f>
        <v/>
      </c>
    </row>
    <row r="24">
      <c r="A24" s="2" t="n"/>
      <c r="C24" s="3" t="n"/>
      <c r="D24" s="3">
        <f>IF(OR(A24="",B24=""),"",SUMIFS(Hareketler!$F:$F,Hareketler!$B:$B,B24,Hareketler!$C:$C,"Gelir",Hareketler!$D:$D,"Kira",Hareketler!$A:$A,"&gt;="&amp;A24,Hareketler!$A:$A,"&lt;="&amp;EOMONTH(A24,0)))</f>
        <v/>
      </c>
      <c r="E24" s="3">
        <f>IF(OR(C24="",D24=""),"",C24-D24)</f>
        <v/>
      </c>
      <c r="F24">
        <f>IF(E24="","",IF(E24&lt;=0,"Tahsil edildi",IF(D24=0,"Ödenmedi","Eksik ödeme")))</f>
        <v/>
      </c>
    </row>
    <row r="25">
      <c r="A25" s="2" t="n"/>
      <c r="C25" s="3" t="n"/>
      <c r="D25" s="3">
        <f>IF(OR(A25="",B25=""),"",SUMIFS(Hareketler!$F:$F,Hareketler!$B:$B,B25,Hareketler!$C:$C,"Gelir",Hareketler!$D:$D,"Kira",Hareketler!$A:$A,"&gt;="&amp;A25,Hareketler!$A:$A,"&lt;="&amp;EOMONTH(A25,0)))</f>
        <v/>
      </c>
      <c r="E25" s="3">
        <f>IF(OR(C25="",D25=""),"",C25-D25)</f>
        <v/>
      </c>
      <c r="F25">
        <f>IF(E25="","",IF(E25&lt;=0,"Tahsil edildi",IF(D25=0,"Ödenmedi","Eksik ödeme")))</f>
        <v/>
      </c>
    </row>
    <row r="26">
      <c r="A26" s="2" t="n"/>
      <c r="C26" s="3" t="n"/>
      <c r="D26" s="3">
        <f>IF(OR(A26="",B26=""),"",SUMIFS(Hareketler!$F:$F,Hareketler!$B:$B,B26,Hareketler!$C:$C,"Gelir",Hareketler!$D:$D,"Kira",Hareketler!$A:$A,"&gt;="&amp;A26,Hareketler!$A:$A,"&lt;="&amp;EOMONTH(A26,0)))</f>
        <v/>
      </c>
      <c r="E26" s="3">
        <f>IF(OR(C26="",D26=""),"",C26-D26)</f>
        <v/>
      </c>
      <c r="F26">
        <f>IF(E26="","",IF(E26&lt;=0,"Tahsil edildi",IF(D26=0,"Ödenmedi","Eksik ödeme")))</f>
        <v/>
      </c>
    </row>
    <row r="27">
      <c r="A27" s="2" t="n"/>
      <c r="C27" s="3" t="n"/>
      <c r="D27" s="3">
        <f>IF(OR(A27="",B27=""),"",SUMIFS(Hareketler!$F:$F,Hareketler!$B:$B,B27,Hareketler!$C:$C,"Gelir",Hareketler!$D:$D,"Kira",Hareketler!$A:$A,"&gt;="&amp;A27,Hareketler!$A:$A,"&lt;="&amp;EOMONTH(A27,0)))</f>
        <v/>
      </c>
      <c r="E27" s="3">
        <f>IF(OR(C27="",D27=""),"",C27-D27)</f>
        <v/>
      </c>
      <c r="F27">
        <f>IF(E27="","",IF(E27&lt;=0,"Tahsil edildi",IF(D27=0,"Ödenmedi","Eksik ödeme")))</f>
        <v/>
      </c>
    </row>
    <row r="28">
      <c r="A28" s="2" t="n"/>
      <c r="C28" s="3" t="n"/>
      <c r="D28" s="3">
        <f>IF(OR(A28="",B28=""),"",SUMIFS(Hareketler!$F:$F,Hareketler!$B:$B,B28,Hareketler!$C:$C,"Gelir",Hareketler!$D:$D,"Kira",Hareketler!$A:$A,"&gt;="&amp;A28,Hareketler!$A:$A,"&lt;="&amp;EOMONTH(A28,0)))</f>
        <v/>
      </c>
      <c r="E28" s="3">
        <f>IF(OR(C28="",D28=""),"",C28-D28)</f>
        <v/>
      </c>
      <c r="F28">
        <f>IF(E28="","",IF(E28&lt;=0,"Tahsil edildi",IF(D28=0,"Ödenmedi","Eksik ödeme")))</f>
        <v/>
      </c>
    </row>
    <row r="29">
      <c r="A29" s="2" t="n"/>
      <c r="C29" s="3" t="n"/>
      <c r="D29" s="3">
        <f>IF(OR(A29="",B29=""),"",SUMIFS(Hareketler!$F:$F,Hareketler!$B:$B,B29,Hareketler!$C:$C,"Gelir",Hareketler!$D:$D,"Kira",Hareketler!$A:$A,"&gt;="&amp;A29,Hareketler!$A:$A,"&lt;="&amp;EOMONTH(A29,0)))</f>
        <v/>
      </c>
      <c r="E29" s="3">
        <f>IF(OR(C29="",D29=""),"",C29-D29)</f>
        <v/>
      </c>
      <c r="F29">
        <f>IF(E29="","",IF(E29&lt;=0,"Tahsil edildi",IF(D29=0,"Ödenmedi","Eksik ödeme")))</f>
        <v/>
      </c>
    </row>
    <row r="30">
      <c r="A30" s="2" t="n"/>
      <c r="C30" s="3" t="n"/>
      <c r="D30" s="3">
        <f>IF(OR(A30="",B30=""),"",SUMIFS(Hareketler!$F:$F,Hareketler!$B:$B,B30,Hareketler!$C:$C,"Gelir",Hareketler!$D:$D,"Kira",Hareketler!$A:$A,"&gt;="&amp;A30,Hareketler!$A:$A,"&lt;="&amp;EOMONTH(A30,0)))</f>
        <v/>
      </c>
      <c r="E30" s="3">
        <f>IF(OR(C30="",D30=""),"",C30-D30)</f>
        <v/>
      </c>
      <c r="F30">
        <f>IF(E30="","",IF(E30&lt;=0,"Tahsil edildi",IF(D30=0,"Ödenmedi","Eksik ödeme")))</f>
        <v/>
      </c>
    </row>
    <row r="31">
      <c r="A31" s="2" t="n"/>
      <c r="C31" s="3" t="n"/>
      <c r="D31" s="3">
        <f>IF(OR(A31="",B31=""),"",SUMIFS(Hareketler!$F:$F,Hareketler!$B:$B,B31,Hareketler!$C:$C,"Gelir",Hareketler!$D:$D,"Kira",Hareketler!$A:$A,"&gt;="&amp;A31,Hareketler!$A:$A,"&lt;="&amp;EOMONTH(A31,0)))</f>
        <v/>
      </c>
      <c r="E31" s="3">
        <f>IF(OR(C31="",D31=""),"",C31-D31)</f>
        <v/>
      </c>
      <c r="F31">
        <f>IF(E31="","",IF(E31&lt;=0,"Tahsil edildi",IF(D31=0,"Ödenmedi","Eksik ödeme")))</f>
        <v/>
      </c>
    </row>
    <row r="32">
      <c r="A32" s="2" t="n"/>
      <c r="C32" s="3" t="n"/>
      <c r="D32" s="3">
        <f>IF(OR(A32="",B32=""),"",SUMIFS(Hareketler!$F:$F,Hareketler!$B:$B,B32,Hareketler!$C:$C,"Gelir",Hareketler!$D:$D,"Kira",Hareketler!$A:$A,"&gt;="&amp;A32,Hareketler!$A:$A,"&lt;="&amp;EOMONTH(A32,0)))</f>
        <v/>
      </c>
      <c r="E32" s="3">
        <f>IF(OR(C32="",D32=""),"",C32-D32)</f>
        <v/>
      </c>
      <c r="F32">
        <f>IF(E32="","",IF(E32&lt;=0,"Tahsil edildi",IF(D32=0,"Ödenmedi","Eksik ödeme")))</f>
        <v/>
      </c>
    </row>
    <row r="33">
      <c r="A33" s="2" t="n"/>
      <c r="C33" s="3" t="n"/>
      <c r="D33" s="3">
        <f>IF(OR(A33="",B33=""),"",SUMIFS(Hareketler!$F:$F,Hareketler!$B:$B,B33,Hareketler!$C:$C,"Gelir",Hareketler!$D:$D,"Kira",Hareketler!$A:$A,"&gt;="&amp;A33,Hareketler!$A:$A,"&lt;="&amp;EOMONTH(A33,0)))</f>
        <v/>
      </c>
      <c r="E33" s="3">
        <f>IF(OR(C33="",D33=""),"",C33-D33)</f>
        <v/>
      </c>
      <c r="F33">
        <f>IF(E33="","",IF(E33&lt;=0,"Tahsil edildi",IF(D33=0,"Ödenmedi","Eksik ödeme")))</f>
        <v/>
      </c>
    </row>
    <row r="34">
      <c r="A34" s="2" t="n"/>
      <c r="C34" s="3" t="n"/>
      <c r="D34" s="3">
        <f>IF(OR(A34="",B34=""),"",SUMIFS(Hareketler!$F:$F,Hareketler!$B:$B,B34,Hareketler!$C:$C,"Gelir",Hareketler!$D:$D,"Kira",Hareketler!$A:$A,"&gt;="&amp;A34,Hareketler!$A:$A,"&lt;="&amp;EOMONTH(A34,0)))</f>
        <v/>
      </c>
      <c r="E34" s="3">
        <f>IF(OR(C34="",D34=""),"",C34-D34)</f>
        <v/>
      </c>
      <c r="F34">
        <f>IF(E34="","",IF(E34&lt;=0,"Tahsil edildi",IF(D34=0,"Ödenmedi","Eksik ödeme")))</f>
        <v/>
      </c>
    </row>
    <row r="35">
      <c r="A35" s="2" t="n"/>
      <c r="C35" s="3" t="n"/>
      <c r="D35" s="3">
        <f>IF(OR(A35="",B35=""),"",SUMIFS(Hareketler!$F:$F,Hareketler!$B:$B,B35,Hareketler!$C:$C,"Gelir",Hareketler!$D:$D,"Kira",Hareketler!$A:$A,"&gt;="&amp;A35,Hareketler!$A:$A,"&lt;="&amp;EOMONTH(A35,0)))</f>
        <v/>
      </c>
      <c r="E35" s="3">
        <f>IF(OR(C35="",D35=""),"",C35-D35)</f>
        <v/>
      </c>
      <c r="F35">
        <f>IF(E35="","",IF(E35&lt;=0,"Tahsil edildi",IF(D35=0,"Ödenmedi","Eksik ödeme")))</f>
        <v/>
      </c>
    </row>
    <row r="36">
      <c r="A36" s="2" t="n"/>
      <c r="C36" s="3" t="n"/>
      <c r="D36" s="3">
        <f>IF(OR(A36="",B36=""),"",SUMIFS(Hareketler!$F:$F,Hareketler!$B:$B,B36,Hareketler!$C:$C,"Gelir",Hareketler!$D:$D,"Kira",Hareketler!$A:$A,"&gt;="&amp;A36,Hareketler!$A:$A,"&lt;="&amp;EOMONTH(A36,0)))</f>
        <v/>
      </c>
      <c r="E36" s="3">
        <f>IF(OR(C36="",D36=""),"",C36-D36)</f>
        <v/>
      </c>
      <c r="F36">
        <f>IF(E36="","",IF(E36&lt;=0,"Tahsil edildi",IF(D36=0,"Ödenmedi","Eksik ödeme")))</f>
        <v/>
      </c>
    </row>
    <row r="37">
      <c r="A37" s="2" t="n"/>
      <c r="C37" s="3" t="n"/>
      <c r="D37" s="3">
        <f>IF(OR(A37="",B37=""),"",SUMIFS(Hareketler!$F:$F,Hareketler!$B:$B,B37,Hareketler!$C:$C,"Gelir",Hareketler!$D:$D,"Kira",Hareketler!$A:$A,"&gt;="&amp;A37,Hareketler!$A:$A,"&lt;="&amp;EOMONTH(A37,0)))</f>
        <v/>
      </c>
      <c r="E37" s="3">
        <f>IF(OR(C37="",D37=""),"",C37-D37)</f>
        <v/>
      </c>
      <c r="F37">
        <f>IF(E37="","",IF(E37&lt;=0,"Tahsil edildi",IF(D37=0,"Ödenmedi","Eksik ödeme")))</f>
        <v/>
      </c>
    </row>
  </sheetData>
  <conditionalFormatting sqref="F2:F37">
    <cfRule type="cellIs" priority="1" operator="equal" dxfId="0">
      <formula>"Ödenmedi"</formula>
    </cfRule>
    <cfRule type="cellIs" priority="2" operator="equal" dxfId="1">
      <formula>"Eksik ödeme"</formula>
    </cfRule>
    <cfRule type="cellIs" priority="3" operator="equal" dxfId="2">
      <formula>"Tahsil edildi"</formula>
    </cfRule>
  </conditionalFormatting>
  <dataValidations count="1">
    <dataValidation sqref="B2:B37" showDropDown="0" showInputMessage="0" showErrorMessage="0" allowBlank="1" errorTitle="Geçersiz değer" error="Listeden bir değer seçin" type="list">
      <formula1>"Daire A,Daire B,Dükkân"</formula1>
    </dataValidation>
  </dataValidations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Mülk</t>
        </is>
      </c>
      <c r="B1" s="1" t="inlineStr">
        <is>
          <t>Gelir</t>
        </is>
      </c>
      <c r="C1" s="1" t="inlineStr">
        <is>
          <t>Gider</t>
        </is>
      </c>
      <c r="D1" s="1" t="inlineStr">
        <is>
          <t>Net</t>
        </is>
      </c>
    </row>
    <row r="2">
      <c r="A2" t="inlineStr">
        <is>
          <t>Daire A</t>
        </is>
      </c>
      <c r="B2" s="3">
        <f>SUMIFS(Hareketler!$F:$F,Hareketler!$B:$B,$A2,Hareketler!$C:$C,"Gelir")</f>
        <v/>
      </c>
      <c r="C2" s="3">
        <f>SUMIFS(Hareketler!$F:$F,Hareketler!$B:$B,$A2,Hareketler!$C:$C,"Gider")</f>
        <v/>
      </c>
      <c r="D2" s="3">
        <f>B2-C2</f>
        <v/>
      </c>
      <c r="G2" s="4" t="inlineStr">
        <is>
          <t>Aidat</t>
        </is>
      </c>
      <c r="H2" s="3">
        <f>SUMIFS(Hareketler!$F:$F,Hareketler!$D:$D,G2,Hareketler!$C:$C,"Gider")</f>
        <v/>
      </c>
    </row>
    <row r="3">
      <c r="A3" t="inlineStr">
        <is>
          <t>Daire B</t>
        </is>
      </c>
      <c r="B3" s="3">
        <f>SUMIFS(Hareketler!$F:$F,Hareketler!$B:$B,$A3,Hareketler!$C:$C,"Gelir")</f>
        <v/>
      </c>
      <c r="C3" s="3">
        <f>SUMIFS(Hareketler!$F:$F,Hareketler!$B:$B,$A3,Hareketler!$C:$C,"Gider")</f>
        <v/>
      </c>
      <c r="D3" s="3">
        <f>B3-C3</f>
        <v/>
      </c>
      <c r="G3" s="4" t="inlineStr">
        <is>
          <t>Bakım ve onarım</t>
        </is>
      </c>
      <c r="H3" s="3">
        <f>SUMIFS(Hareketler!$F:$F,Hareketler!$D:$D,G3,Hareketler!$C:$C,"Gider")</f>
        <v/>
      </c>
    </row>
    <row r="4">
      <c r="A4" t="inlineStr">
        <is>
          <t>Dükkân</t>
        </is>
      </c>
      <c r="B4" s="3">
        <f>SUMIFS(Hareketler!$F:$F,Hareketler!$B:$B,$A4,Hareketler!$C:$C,"Gelir")</f>
        <v/>
      </c>
      <c r="C4" s="3">
        <f>SUMIFS(Hareketler!$F:$F,Hareketler!$B:$B,$A4,Hareketler!$C:$C,"Gider")</f>
        <v/>
      </c>
      <c r="D4" s="3">
        <f>B4-C4</f>
        <v/>
      </c>
      <c r="G4" s="4" t="inlineStr">
        <is>
          <t>Emlak vergisi</t>
        </is>
      </c>
      <c r="H4" s="3">
        <f>SUMIFS(Hareketler!$F:$F,Hareketler!$D:$D,G4,Hareketler!$C:$C,"Gider")</f>
        <v/>
      </c>
    </row>
    <row r="5">
      <c r="A5" t="inlineStr">
        <is>
          <t>Toplam</t>
        </is>
      </c>
      <c r="B5" s="3">
        <f>SUM(B2:B4)</f>
        <v/>
      </c>
      <c r="C5" s="3">
        <f>SUM(C2:C4)</f>
        <v/>
      </c>
      <c r="D5" s="3">
        <f>SUM(D2:D4)</f>
        <v/>
      </c>
      <c r="G5" s="4" t="inlineStr">
        <is>
          <t>Sigorta</t>
        </is>
      </c>
      <c r="H5" s="3">
        <f>SUMIFS(Hareketler!$F:$F,Hareketler!$D:$D,G5,Hareketler!$C:$C,"Gider")</f>
        <v/>
      </c>
    </row>
    <row r="6">
      <c r="G6" s="4" t="inlineStr">
        <is>
          <t>Komisyon</t>
        </is>
      </c>
      <c r="H6" s="3">
        <f>SUMIFS(Hareketler!$F:$F,Hareketler!$D:$D,G6,Hareketler!$C:$C,"Gider")</f>
        <v/>
      </c>
    </row>
    <row r="7">
      <c r="G7" s="4" t="inlineStr">
        <is>
          <t>Diğer</t>
        </is>
      </c>
      <c r="H7" s="3">
        <f>SUMIFS(Hareketler!$F:$F,Hareketler!$D:$D,G7,Hareketler!$C:$C,"Gider")</f>
        <v/>
      </c>
    </row>
    <row r="9">
      <c r="G9" s="4" t="inlineStr">
        <is>
          <t>Beklenen kira</t>
        </is>
      </c>
      <c r="H9" s="3">
        <f>SUM('Kira Takvimi'!$C:$C)</f>
        <v/>
      </c>
    </row>
    <row r="10">
      <c r="G10" s="4" t="inlineStr">
        <is>
          <t>Tahsil edilen kira</t>
        </is>
      </c>
      <c r="H10" s="3">
        <f>SUM('Kira Takvimi'!$D:$D)</f>
        <v/>
      </c>
    </row>
    <row r="11">
      <c r="G11" s="4" t="inlineStr">
        <is>
          <t>Tahsil edilmeyen kira</t>
        </is>
      </c>
      <c r="H11" s="3">
        <f>SUMIFS('Kira Takvimi'!$E:$E,'Kira Takvimi'!$E:$E,"&gt;0")</f>
        <v/>
      </c>
    </row>
    <row r="12">
      <c r="G12" s="4" t="inlineStr">
        <is>
          <t>Giderin gelire oranı</t>
        </is>
      </c>
      <c r="H12" s="5">
        <f>IFERROR(C5/B5,0)</f>
        <v/>
      </c>
    </row>
  </sheetData>
  <conditionalFormatting sqref="D2:D5">
    <cfRule type="cellIs" priority="1" operator="lessThan" dxfId="0">
      <formula>0</formula>
    </cfRule>
  </conditionalFormatting>
  <conditionalFormatting sqref="H11">
    <cfRule type="cellIs" priority="2" operator="greaterThan" dxfId="1">
      <formula>0</formula>
    </cfRule>
  </conditionalFormatting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2026-10-16T11:20:14Z</dcterms:created>
  <dcterms:modified xsi:type="dcterms:W3CDTF">2026-10-16T11:20:14Z</dcterms:modified>
</cp:coreProperties>
</file>