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eketler" sheetId="1" state="visible" r:id="rId1"/>
    <sheet name="Aylık" sheetId="2" state="visible" r:id="rId2"/>
    <sheet name="Katego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₺&quot;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Aylık net sonuç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'Aylık'!$A$2:$A$13</f>
            </numRef>
          </cat>
          <val>
            <numRef>
              <f>'Aylık'!$D$2:$D$13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Gider dağılımı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'Kategoriler'!$A$5:$A$13</f>
            </numRef>
          </cat>
          <val>
            <numRef>
              <f>'Kategoriler'!$C$5:$C$13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5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GelirGider" displayName="GelirGider" ref="A1:G201" headerRowCount="1">
  <autoFilter ref="A1:G201"/>
  <tableColumns count="7">
    <tableColumn id="1" name="Tarih"/>
    <tableColumn id="2" name="Tür"/>
    <tableColumn id="3" name="Kategori"/>
    <tableColumn id="4" name="Açıklama"/>
    <tableColumn id="5" name="Ödeme şekli"/>
    <tableColumn id="6" name="Tutar"/>
    <tableColumn id="7" name="Kontro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30" customWidth="1" min="4" max="4"/>
    <col width="14" customWidth="1" min="5" max="5"/>
    <col width="14" customWidth="1" min="6" max="6"/>
    <col width="20" customWidth="1" min="7" max="7"/>
  </cols>
  <sheetData>
    <row r="1">
      <c r="A1" s="1" t="inlineStr">
        <is>
          <t>Tarih</t>
        </is>
      </c>
      <c r="B1" s="1" t="inlineStr">
        <is>
          <t>Tür</t>
        </is>
      </c>
      <c r="C1" s="1" t="inlineStr">
        <is>
          <t>Kategori</t>
        </is>
      </c>
      <c r="D1" s="1" t="inlineStr">
        <is>
          <t>Açıklama</t>
        </is>
      </c>
      <c r="E1" s="1" t="inlineStr">
        <is>
          <t>Ödeme şekli</t>
        </is>
      </c>
      <c r="F1" s="1" t="inlineStr">
        <is>
          <t>Tutar</t>
        </is>
      </c>
      <c r="G1" s="1" t="inlineStr">
        <is>
          <t>Kontrol</t>
        </is>
      </c>
    </row>
    <row r="2">
      <c r="A2" s="2" t="n">
        <v>46204</v>
      </c>
      <c r="B2" t="inlineStr">
        <is>
          <t>Gider</t>
        </is>
      </c>
      <c r="C2" t="inlineStr">
        <is>
          <t>Kira</t>
        </is>
      </c>
      <c r="D2" t="inlineStr">
        <is>
          <t>Dükkân kirası</t>
        </is>
      </c>
      <c r="E2" t="inlineStr">
        <is>
          <t>Havale/EFT</t>
        </is>
      </c>
      <c r="F2" s="3" t="n">
        <v>18000</v>
      </c>
      <c r="G2">
        <f>IF(C2="","",IF(IFERROR(VLOOKUP(C2,Kategoriler!$A$2:$B$13,2,FALSE),"")=B2,"","Türü kontrol edin"))</f>
        <v/>
      </c>
    </row>
    <row r="3">
      <c r="A3" s="2" t="n">
        <v>46208</v>
      </c>
      <c r="B3" t="inlineStr">
        <is>
          <t>Gider</t>
        </is>
      </c>
      <c r="C3" t="inlineStr">
        <is>
          <t>Personel</t>
        </is>
      </c>
      <c r="D3" t="inlineStr">
        <is>
          <t>Yarı zamanlı çalışan</t>
        </is>
      </c>
      <c r="E3" t="inlineStr">
        <is>
          <t>Havale/EFT</t>
        </is>
      </c>
      <c r="F3" s="3" t="n">
        <v>15000</v>
      </c>
      <c r="G3">
        <f>IF(C3="","",IF(IFERROR(VLOOKUP(C3,Kategoriler!$A$2:$B$13,2,FALSE),"")=B3,"","Türü kontrol edin"))</f>
        <v/>
      </c>
    </row>
    <row r="4">
      <c r="A4" s="2" t="n">
        <v>46211</v>
      </c>
      <c r="B4" t="inlineStr">
        <is>
          <t>Gider</t>
        </is>
      </c>
      <c r="C4" t="inlineStr">
        <is>
          <t>Mal alımı</t>
        </is>
      </c>
      <c r="D4" t="inlineStr">
        <is>
          <t>Toptancı: kırtasiye ürünleri</t>
        </is>
      </c>
      <c r="E4" t="inlineStr">
        <is>
          <t>Havale/EFT</t>
        </is>
      </c>
      <c r="F4" s="3" t="n">
        <v>32000</v>
      </c>
      <c r="G4">
        <f>IF(C4="","",IF(IFERROR(VLOOKUP(C4,Kategoriler!$A$2:$B$13,2,FALSE),"")=B4,"","Türü kontrol edin"))</f>
        <v/>
      </c>
    </row>
    <row r="5">
      <c r="A5" s="2" t="n">
        <v>46218</v>
      </c>
      <c r="B5" t="inlineStr">
        <is>
          <t>Gider</t>
        </is>
      </c>
      <c r="C5" t="inlineStr">
        <is>
          <t>Elektrik-su-doğalgaz</t>
        </is>
      </c>
      <c r="D5" t="inlineStr">
        <is>
          <t>Elektrik faturası</t>
        </is>
      </c>
      <c r="E5" t="inlineStr">
        <is>
          <t>Kredi kartı</t>
        </is>
      </c>
      <c r="F5" s="3" t="n">
        <v>2400</v>
      </c>
      <c r="G5">
        <f>IF(C5="","",IF(IFERROR(VLOOKUP(C5,Kategoriler!$A$2:$B$13,2,FALSE),"")=B5,"","Türü kontrol edin"))</f>
        <v/>
      </c>
    </row>
    <row r="6">
      <c r="A6" s="2" t="n">
        <v>46221</v>
      </c>
      <c r="B6" t="inlineStr">
        <is>
          <t>Gider</t>
        </is>
      </c>
      <c r="C6" t="inlineStr">
        <is>
          <t>İnternet-telefon</t>
        </is>
      </c>
      <c r="D6" t="inlineStr">
        <is>
          <t>İnternet ve hat</t>
        </is>
      </c>
      <c r="E6" t="inlineStr">
        <is>
          <t>Kredi kartı</t>
        </is>
      </c>
      <c r="F6" s="3" t="n">
        <v>750</v>
      </c>
      <c r="G6">
        <f>IF(C6="","",IF(IFERROR(VLOOKUP(C6,Kategoriler!$A$2:$B$13,2,FALSE),"")=B6,"","Türü kontrol edin"))</f>
        <v/>
      </c>
    </row>
    <row r="7">
      <c r="A7" s="2" t="n">
        <v>46234</v>
      </c>
      <c r="B7" t="inlineStr">
        <is>
          <t>Gelir</t>
        </is>
      </c>
      <c r="C7" t="inlineStr">
        <is>
          <t>Satış</t>
        </is>
      </c>
      <c r="D7" t="inlineStr">
        <is>
          <t>Ay sonu nakit satış toplamı</t>
        </is>
      </c>
      <c r="E7" t="inlineStr">
        <is>
          <t>Nakit</t>
        </is>
      </c>
      <c r="F7" s="3" t="n">
        <v>38500</v>
      </c>
      <c r="G7">
        <f>IF(C7="","",IF(IFERROR(VLOOKUP(C7,Kategoriler!$A$2:$B$13,2,FALSE),"")=B7,"","Türü kontrol edin"))</f>
        <v/>
      </c>
    </row>
    <row r="8">
      <c r="A8" s="2" t="n">
        <v>46234</v>
      </c>
      <c r="B8" t="inlineStr">
        <is>
          <t>Gelir</t>
        </is>
      </c>
      <c r="C8" t="inlineStr">
        <is>
          <t>Satış</t>
        </is>
      </c>
      <c r="D8" t="inlineStr">
        <is>
          <t>Ay sonu POS satış toplamı</t>
        </is>
      </c>
      <c r="E8" t="inlineStr">
        <is>
          <t>POS</t>
        </is>
      </c>
      <c r="F8" s="3" t="n">
        <v>41200</v>
      </c>
      <c r="G8">
        <f>IF(C8="","",IF(IFERROR(VLOOKUP(C8,Kategoriler!$A$2:$B$13,2,FALSE),"")=B8,"","Türü kontrol edin"))</f>
        <v/>
      </c>
    </row>
    <row r="9">
      <c r="A9" s="2" t="n">
        <v>46234</v>
      </c>
      <c r="B9" t="inlineStr">
        <is>
          <t>Gelir</t>
        </is>
      </c>
      <c r="C9" t="inlineStr">
        <is>
          <t>Hizmet geliri</t>
        </is>
      </c>
      <c r="D9" t="inlineStr">
        <is>
          <t>Fotokopi ve baskı</t>
        </is>
      </c>
      <c r="E9" t="inlineStr">
        <is>
          <t>Nakit</t>
        </is>
      </c>
      <c r="F9" s="3" t="n">
        <v>6800</v>
      </c>
      <c r="G9">
        <f>IF(C9="","",IF(IFERROR(VLOOKUP(C9,Kategoriler!$A$2:$B$13,2,FALSE),"")=B9,"","Türü kontrol edin"))</f>
        <v/>
      </c>
    </row>
    <row r="10">
      <c r="A10" s="2" t="n">
        <v>46235</v>
      </c>
      <c r="B10" t="inlineStr">
        <is>
          <t>Gider</t>
        </is>
      </c>
      <c r="C10" t="inlineStr">
        <is>
          <t>Kira</t>
        </is>
      </c>
      <c r="D10" t="inlineStr">
        <is>
          <t>Dükkân kirası</t>
        </is>
      </c>
      <c r="E10" t="inlineStr">
        <is>
          <t>Havale/EFT</t>
        </is>
      </c>
      <c r="F10" s="3" t="n">
        <v>18000</v>
      </c>
      <c r="G10">
        <f>IF(C10="","",IF(IFERROR(VLOOKUP(C10,Kategoriler!$A$2:$B$13,2,FALSE),"")=B10,"","Türü kontrol edin"))</f>
        <v/>
      </c>
    </row>
    <row r="11">
      <c r="A11" s="2" t="n">
        <v>46239</v>
      </c>
      <c r="B11" t="inlineStr">
        <is>
          <t>Gider</t>
        </is>
      </c>
      <c r="C11" t="inlineStr">
        <is>
          <t>Personel</t>
        </is>
      </c>
      <c r="D11" t="inlineStr">
        <is>
          <t>Yarı zamanlı çalışan</t>
        </is>
      </c>
      <c r="E11" t="inlineStr">
        <is>
          <t>Havale/EFT</t>
        </is>
      </c>
      <c r="F11" s="3" t="n">
        <v>15000</v>
      </c>
      <c r="G11">
        <f>IF(C11="","",IF(IFERROR(VLOOKUP(C11,Kategoriler!$A$2:$B$13,2,FALSE),"")=B11,"","Türü kontrol edin"))</f>
        <v/>
      </c>
    </row>
    <row r="12">
      <c r="A12" s="2" t="n">
        <v>46242</v>
      </c>
      <c r="B12" t="inlineStr">
        <is>
          <t>Gider</t>
        </is>
      </c>
      <c r="C12" t="inlineStr">
        <is>
          <t>Mal alımı</t>
        </is>
      </c>
      <c r="D12" t="inlineStr">
        <is>
          <t>Toptancı: kırtasiye ürünleri</t>
        </is>
      </c>
      <c r="E12" t="inlineStr">
        <is>
          <t>Havale/EFT</t>
        </is>
      </c>
      <c r="F12" s="3" t="n">
        <v>21000</v>
      </c>
      <c r="G12">
        <f>IF(C12="","",IF(IFERROR(VLOOKUP(C12,Kategoriler!$A$2:$B$13,2,FALSE),"")=B12,"","Türü kontrol edin"))</f>
        <v/>
      </c>
    </row>
    <row r="13">
      <c r="A13" s="2" t="n">
        <v>46249</v>
      </c>
      <c r="B13" t="inlineStr">
        <is>
          <t>Gider</t>
        </is>
      </c>
      <c r="C13" t="inlineStr">
        <is>
          <t>Elektrik-su-doğalgaz</t>
        </is>
      </c>
      <c r="D13" t="inlineStr">
        <is>
          <t>Elektrik faturası</t>
        </is>
      </c>
      <c r="E13" t="inlineStr">
        <is>
          <t>Kredi kartı</t>
        </is>
      </c>
      <c r="F13" s="3" t="n">
        <v>2650</v>
      </c>
      <c r="G13">
        <f>IF(C13="","",IF(IFERROR(VLOOKUP(C13,Kategoriler!$A$2:$B$13,2,FALSE),"")=B13,"","Türü kontrol edin"))</f>
        <v/>
      </c>
    </row>
    <row r="14">
      <c r="A14" s="2" t="n">
        <v>46252</v>
      </c>
      <c r="B14" t="inlineStr">
        <is>
          <t>Gider</t>
        </is>
      </c>
      <c r="C14" t="inlineStr">
        <is>
          <t>İnternet-telefon</t>
        </is>
      </c>
      <c r="D14" t="inlineStr">
        <is>
          <t>İnternet ve hat</t>
        </is>
      </c>
      <c r="E14" t="inlineStr">
        <is>
          <t>Kredi kartı</t>
        </is>
      </c>
      <c r="F14" s="3" t="n">
        <v>750</v>
      </c>
      <c r="G14">
        <f>IF(C14="","",IF(IFERROR(VLOOKUP(C14,Kategoriler!$A$2:$B$13,2,FALSE),"")=B14,"","Türü kontrol edin"))</f>
        <v/>
      </c>
    </row>
    <row r="15">
      <c r="A15" s="2" t="n">
        <v>46255</v>
      </c>
      <c r="B15" t="inlineStr">
        <is>
          <t>Gider</t>
        </is>
      </c>
      <c r="C15" t="inlineStr">
        <is>
          <t>Bakım-onarım</t>
        </is>
      </c>
      <c r="D15" t="inlineStr">
        <is>
          <t>Fotokopi makinesi servisi</t>
        </is>
      </c>
      <c r="E15" t="inlineStr">
        <is>
          <t>Nakit</t>
        </is>
      </c>
      <c r="F15" s="3" t="n">
        <v>3200</v>
      </c>
      <c r="G15">
        <f>IF(C15="","",IF(IFERROR(VLOOKUP(C15,Kategoriler!$A$2:$B$13,2,FALSE),"")=B15,"","Türü kontrol edin"))</f>
        <v/>
      </c>
    </row>
    <row r="16">
      <c r="A16" s="2" t="n">
        <v>46265</v>
      </c>
      <c r="B16" t="inlineStr">
        <is>
          <t>Gelir</t>
        </is>
      </c>
      <c r="C16" t="inlineStr">
        <is>
          <t>Satış</t>
        </is>
      </c>
      <c r="D16" t="inlineStr">
        <is>
          <t>Ay sonu nakit satış toplamı</t>
        </is>
      </c>
      <c r="E16" t="inlineStr">
        <is>
          <t>Nakit</t>
        </is>
      </c>
      <c r="F16" s="3" t="n">
        <v>29800</v>
      </c>
      <c r="G16">
        <f>IF(C16="","",IF(IFERROR(VLOOKUP(C16,Kategoriler!$A$2:$B$13,2,FALSE),"")=B16,"","Türü kontrol edin"))</f>
        <v/>
      </c>
    </row>
    <row r="17">
      <c r="A17" s="2" t="n">
        <v>46265</v>
      </c>
      <c r="B17" t="inlineStr">
        <is>
          <t>Gelir</t>
        </is>
      </c>
      <c r="C17" t="inlineStr">
        <is>
          <t>Satış</t>
        </is>
      </c>
      <c r="D17" t="inlineStr">
        <is>
          <t>Ay sonu POS satış toplamı</t>
        </is>
      </c>
      <c r="E17" t="inlineStr">
        <is>
          <t>POS</t>
        </is>
      </c>
      <c r="F17" s="3" t="n">
        <v>33600</v>
      </c>
      <c r="G17">
        <f>IF(C17="","",IF(IFERROR(VLOOKUP(C17,Kategoriler!$A$2:$B$13,2,FALSE),"")=B17,"","Türü kontrol edin"))</f>
        <v/>
      </c>
    </row>
    <row r="18">
      <c r="A18" s="2" t="n">
        <v>46265</v>
      </c>
      <c r="B18" t="inlineStr">
        <is>
          <t>Gelir</t>
        </is>
      </c>
      <c r="C18" t="inlineStr">
        <is>
          <t>Hizmet geliri</t>
        </is>
      </c>
      <c r="D18" t="inlineStr">
        <is>
          <t>Fotokopi ve baskı</t>
        </is>
      </c>
      <c r="E18" t="inlineStr">
        <is>
          <t>Nakit</t>
        </is>
      </c>
      <c r="F18" s="3" t="n">
        <v>4900</v>
      </c>
      <c r="G18">
        <f>IF(C18="","",IF(IFERROR(VLOOKUP(C18,Kategoriler!$A$2:$B$13,2,FALSE),"")=B18,"","Türü kontrol edin"))</f>
        <v/>
      </c>
    </row>
    <row r="19">
      <c r="A19" s="2" t="n">
        <v>46266</v>
      </c>
      <c r="B19" t="inlineStr">
        <is>
          <t>Gider</t>
        </is>
      </c>
      <c r="C19" t="inlineStr">
        <is>
          <t>Kira</t>
        </is>
      </c>
      <c r="D19" t="inlineStr">
        <is>
          <t>Dükkân kirası</t>
        </is>
      </c>
      <c r="E19" t="inlineStr">
        <is>
          <t>Havale/EFT</t>
        </is>
      </c>
      <c r="F19" s="3" t="n">
        <v>18000</v>
      </c>
      <c r="G19">
        <f>IF(C19="","",IF(IFERROR(VLOOKUP(C19,Kategoriler!$A$2:$B$13,2,FALSE),"")=B19,"","Türü kontrol edin"))</f>
        <v/>
      </c>
    </row>
    <row r="20">
      <c r="A20" s="2" t="n">
        <v>46270</v>
      </c>
      <c r="B20" t="inlineStr">
        <is>
          <t>Gider</t>
        </is>
      </c>
      <c r="C20" t="inlineStr">
        <is>
          <t>Personel</t>
        </is>
      </c>
      <c r="D20" t="inlineStr">
        <is>
          <t>Yarı zamanlı çalışan</t>
        </is>
      </c>
      <c r="E20" t="inlineStr">
        <is>
          <t>Havale/EFT</t>
        </is>
      </c>
      <c r="F20" s="3" t="n">
        <v>15000</v>
      </c>
      <c r="G20">
        <f>IF(C20="","",IF(IFERROR(VLOOKUP(C20,Kategoriler!$A$2:$B$13,2,FALSE),"")=B20,"","Türü kontrol edin"))</f>
        <v/>
      </c>
    </row>
    <row r="21">
      <c r="A21" s="2" t="n">
        <v>46273</v>
      </c>
      <c r="B21" t="inlineStr">
        <is>
          <t>Gider</t>
        </is>
      </c>
      <c r="C21" t="inlineStr">
        <is>
          <t>Mal alımı</t>
        </is>
      </c>
      <c r="D21" t="inlineStr">
        <is>
          <t>Toptancı: kırtasiye ürünleri</t>
        </is>
      </c>
      <c r="E21" t="inlineStr">
        <is>
          <t>Havale/EFT</t>
        </is>
      </c>
      <c r="F21" s="3" t="n">
        <v>55000</v>
      </c>
      <c r="G21">
        <f>IF(C21="","",IF(IFERROR(VLOOKUP(C21,Kategoriler!$A$2:$B$13,2,FALSE),"")=B21,"","Türü kontrol edin"))</f>
        <v/>
      </c>
    </row>
    <row r="22">
      <c r="A22" s="2" t="n">
        <v>46280</v>
      </c>
      <c r="B22" t="inlineStr">
        <is>
          <t>Gider</t>
        </is>
      </c>
      <c r="C22" t="inlineStr">
        <is>
          <t>Elektrik-su-doğalgaz</t>
        </is>
      </c>
      <c r="D22" t="inlineStr">
        <is>
          <t>Elektrik faturası</t>
        </is>
      </c>
      <c r="E22" t="inlineStr">
        <is>
          <t>Kredi kartı</t>
        </is>
      </c>
      <c r="F22" s="3" t="n">
        <v>2300</v>
      </c>
      <c r="G22">
        <f>IF(C22="","",IF(IFERROR(VLOOKUP(C22,Kategoriler!$A$2:$B$13,2,FALSE),"")=B22,"","Türü kontrol edin"))</f>
        <v/>
      </c>
    </row>
    <row r="23">
      <c r="A23" s="2" t="n">
        <v>46283</v>
      </c>
      <c r="B23" t="inlineStr">
        <is>
          <t>Gider</t>
        </is>
      </c>
      <c r="C23" t="inlineStr">
        <is>
          <t>İnternet-telefon</t>
        </is>
      </c>
      <c r="D23" t="inlineStr">
        <is>
          <t>İnternet ve hat</t>
        </is>
      </c>
      <c r="E23" t="inlineStr">
        <is>
          <t>Kredi kartı</t>
        </is>
      </c>
      <c r="F23" s="3" t="n">
        <v>750</v>
      </c>
      <c r="G23">
        <f>IF(C23="","",IF(IFERROR(VLOOKUP(C23,Kategoriler!$A$2:$B$13,2,FALSE),"")=B23,"","Türü kontrol edin"))</f>
        <v/>
      </c>
    </row>
    <row r="24">
      <c r="A24" s="2" t="n">
        <v>46295</v>
      </c>
      <c r="B24" t="inlineStr">
        <is>
          <t>Gelir</t>
        </is>
      </c>
      <c r="C24" t="inlineStr">
        <is>
          <t>Satış</t>
        </is>
      </c>
      <c r="D24" t="inlineStr">
        <is>
          <t>Ay sonu nakit satış toplamı</t>
        </is>
      </c>
      <c r="E24" t="inlineStr">
        <is>
          <t>Nakit</t>
        </is>
      </c>
      <c r="F24" s="3" t="n">
        <v>61300</v>
      </c>
      <c r="G24">
        <f>IF(C24="","",IF(IFERROR(VLOOKUP(C24,Kategoriler!$A$2:$B$13,2,FALSE),"")=B24,"","Türü kontrol edin"))</f>
        <v/>
      </c>
    </row>
    <row r="25">
      <c r="A25" s="2" t="n">
        <v>46295</v>
      </c>
      <c r="B25" t="inlineStr">
        <is>
          <t>Gelir</t>
        </is>
      </c>
      <c r="C25" t="inlineStr">
        <is>
          <t>Satış</t>
        </is>
      </c>
      <c r="D25" t="inlineStr">
        <is>
          <t>Ay sonu POS satış toplamı</t>
        </is>
      </c>
      <c r="E25" t="inlineStr">
        <is>
          <t>POS</t>
        </is>
      </c>
      <c r="F25" s="3" t="n">
        <v>74800</v>
      </c>
      <c r="G25">
        <f>IF(C25="","",IF(IFERROR(VLOOKUP(C25,Kategoriler!$A$2:$B$13,2,FALSE),"")=B25,"","Türü kontrol edin"))</f>
        <v/>
      </c>
    </row>
    <row r="26">
      <c r="A26" s="2" t="n">
        <v>46295</v>
      </c>
      <c r="B26" t="inlineStr">
        <is>
          <t>Gelir</t>
        </is>
      </c>
      <c r="C26" t="inlineStr">
        <is>
          <t>Hizmet geliri</t>
        </is>
      </c>
      <c r="D26" t="inlineStr">
        <is>
          <t>Fotokopi ve baskı</t>
        </is>
      </c>
      <c r="E26" t="inlineStr">
        <is>
          <t>Nakit</t>
        </is>
      </c>
      <c r="F26" s="3" t="n">
        <v>9600</v>
      </c>
      <c r="G26">
        <f>IF(C26="","",IF(IFERROR(VLOOKUP(C26,Kategoriler!$A$2:$B$13,2,FALSE),"")=B26,"","Türü kontrol edin"))</f>
        <v/>
      </c>
    </row>
    <row r="27">
      <c r="A27" s="2" t="n">
        <v>46291</v>
      </c>
      <c r="B27" t="inlineStr">
        <is>
          <t>Gider</t>
        </is>
      </c>
      <c r="C27" t="inlineStr">
        <is>
          <t>Ulaşım</t>
        </is>
      </c>
      <c r="D27" t="inlineStr">
        <is>
          <t>Toptancıya araç kirası</t>
        </is>
      </c>
      <c r="E27" t="inlineStr">
        <is>
          <t>Nakit</t>
        </is>
      </c>
      <c r="F27" s="3" t="n">
        <v>1200</v>
      </c>
      <c r="G27">
        <f>IF(C27="","",IF(IFERROR(VLOOKUP(C27,Kategoriler!$A$2:$B$13,2,FALSE),"")=B27,"","Türü kontrol edin"))</f>
        <v/>
      </c>
    </row>
    <row r="28">
      <c r="A28" s="2" t="n"/>
      <c r="F28" s="3" t="n"/>
      <c r="G28">
        <f>IF(C28="","",IF(IFERROR(VLOOKUP(C28,Kategoriler!$A$2:$B$13,2,FALSE),"")=B28,"","Türü kontrol edin"))</f>
        <v/>
      </c>
    </row>
    <row r="29">
      <c r="A29" s="2" t="n"/>
      <c r="F29" s="3" t="n"/>
      <c r="G29">
        <f>IF(C29="","",IF(IFERROR(VLOOKUP(C29,Kategoriler!$A$2:$B$13,2,FALSE),"")=B29,"","Türü kontrol edin"))</f>
        <v/>
      </c>
    </row>
    <row r="30">
      <c r="A30" s="2" t="n"/>
      <c r="F30" s="3" t="n"/>
      <c r="G30">
        <f>IF(C30="","",IF(IFERROR(VLOOKUP(C30,Kategoriler!$A$2:$B$13,2,FALSE),"")=B30,"","Türü kontrol edin"))</f>
        <v/>
      </c>
    </row>
    <row r="31">
      <c r="A31" s="2" t="n"/>
      <c r="F31" s="3" t="n"/>
      <c r="G31">
        <f>IF(C31="","",IF(IFERROR(VLOOKUP(C31,Kategoriler!$A$2:$B$13,2,FALSE),"")=B31,"","Türü kontrol edin"))</f>
        <v/>
      </c>
    </row>
    <row r="32">
      <c r="A32" s="2" t="n"/>
      <c r="F32" s="3" t="n"/>
      <c r="G32">
        <f>IF(C32="","",IF(IFERROR(VLOOKUP(C32,Kategoriler!$A$2:$B$13,2,FALSE),"")=B32,"","Türü kontrol edin"))</f>
        <v/>
      </c>
    </row>
    <row r="33">
      <c r="A33" s="2" t="n"/>
      <c r="F33" s="3" t="n"/>
      <c r="G33">
        <f>IF(C33="","",IF(IFERROR(VLOOKUP(C33,Kategoriler!$A$2:$B$13,2,FALSE),"")=B33,"","Türü kontrol edin"))</f>
        <v/>
      </c>
    </row>
    <row r="34">
      <c r="A34" s="2" t="n"/>
      <c r="F34" s="3" t="n"/>
      <c r="G34">
        <f>IF(C34="","",IF(IFERROR(VLOOKUP(C34,Kategoriler!$A$2:$B$13,2,FALSE),"")=B34,"","Türü kontrol edin"))</f>
        <v/>
      </c>
    </row>
    <row r="35">
      <c r="A35" s="2" t="n"/>
      <c r="F35" s="3" t="n"/>
      <c r="G35">
        <f>IF(C35="","",IF(IFERROR(VLOOKUP(C35,Kategoriler!$A$2:$B$13,2,FALSE),"")=B35,"","Türü kontrol edin"))</f>
        <v/>
      </c>
    </row>
    <row r="36">
      <c r="A36" s="2" t="n"/>
      <c r="F36" s="3" t="n"/>
      <c r="G36">
        <f>IF(C36="","",IF(IFERROR(VLOOKUP(C36,Kategoriler!$A$2:$B$13,2,FALSE),"")=B36,"","Türü kontrol edin"))</f>
        <v/>
      </c>
    </row>
    <row r="37">
      <c r="A37" s="2" t="n"/>
      <c r="F37" s="3" t="n"/>
      <c r="G37">
        <f>IF(C37="","",IF(IFERROR(VLOOKUP(C37,Kategoriler!$A$2:$B$13,2,FALSE),"")=B37,"","Türü kontrol edin"))</f>
        <v/>
      </c>
    </row>
    <row r="38">
      <c r="A38" s="2" t="n"/>
      <c r="F38" s="3" t="n"/>
      <c r="G38">
        <f>IF(C38="","",IF(IFERROR(VLOOKUP(C38,Kategoriler!$A$2:$B$13,2,FALSE),"")=B38,"","Türü kontrol edin"))</f>
        <v/>
      </c>
    </row>
    <row r="39">
      <c r="A39" s="2" t="n"/>
      <c r="F39" s="3" t="n"/>
      <c r="G39">
        <f>IF(C39="","",IF(IFERROR(VLOOKUP(C39,Kategoriler!$A$2:$B$13,2,FALSE),"")=B39,"","Türü kontrol edin"))</f>
        <v/>
      </c>
    </row>
    <row r="40">
      <c r="A40" s="2" t="n"/>
      <c r="F40" s="3" t="n"/>
      <c r="G40">
        <f>IF(C40="","",IF(IFERROR(VLOOKUP(C40,Kategoriler!$A$2:$B$13,2,FALSE),"")=B40,"","Türü kontrol edin"))</f>
        <v/>
      </c>
    </row>
    <row r="41">
      <c r="A41" s="2" t="n"/>
      <c r="F41" s="3" t="n"/>
      <c r="G41">
        <f>IF(C41="","",IF(IFERROR(VLOOKUP(C41,Kategoriler!$A$2:$B$13,2,FALSE),"")=B41,"","Türü kontrol edin"))</f>
        <v/>
      </c>
    </row>
    <row r="42">
      <c r="A42" s="2" t="n"/>
      <c r="F42" s="3" t="n"/>
      <c r="G42">
        <f>IF(C42="","",IF(IFERROR(VLOOKUP(C42,Kategoriler!$A$2:$B$13,2,FALSE),"")=B42,"","Türü kontrol edin"))</f>
        <v/>
      </c>
    </row>
    <row r="43">
      <c r="A43" s="2" t="n"/>
      <c r="F43" s="3" t="n"/>
      <c r="G43">
        <f>IF(C43="","",IF(IFERROR(VLOOKUP(C43,Kategoriler!$A$2:$B$13,2,FALSE),"")=B43,"","Türü kontrol edin"))</f>
        <v/>
      </c>
    </row>
    <row r="44">
      <c r="A44" s="2" t="n"/>
      <c r="F44" s="3" t="n"/>
      <c r="G44">
        <f>IF(C44="","",IF(IFERROR(VLOOKUP(C44,Kategoriler!$A$2:$B$13,2,FALSE),"")=B44,"","Türü kontrol edin"))</f>
        <v/>
      </c>
    </row>
    <row r="45">
      <c r="A45" s="2" t="n"/>
      <c r="F45" s="3" t="n"/>
      <c r="G45">
        <f>IF(C45="","",IF(IFERROR(VLOOKUP(C45,Kategoriler!$A$2:$B$13,2,FALSE),"")=B45,"","Türü kontrol edin"))</f>
        <v/>
      </c>
    </row>
    <row r="46">
      <c r="A46" s="2" t="n"/>
      <c r="F46" s="3" t="n"/>
      <c r="G46">
        <f>IF(C46="","",IF(IFERROR(VLOOKUP(C46,Kategoriler!$A$2:$B$13,2,FALSE),"")=B46,"","Türü kontrol edin"))</f>
        <v/>
      </c>
    </row>
    <row r="47">
      <c r="A47" s="2" t="n"/>
      <c r="F47" s="3" t="n"/>
      <c r="G47">
        <f>IF(C47="","",IF(IFERROR(VLOOKUP(C47,Kategoriler!$A$2:$B$13,2,FALSE),"")=B47,"","Türü kontrol edin"))</f>
        <v/>
      </c>
    </row>
    <row r="48">
      <c r="A48" s="2" t="n"/>
      <c r="F48" s="3" t="n"/>
      <c r="G48">
        <f>IF(C48="","",IF(IFERROR(VLOOKUP(C48,Kategoriler!$A$2:$B$13,2,FALSE),"")=B48,"","Türü kontrol edin"))</f>
        <v/>
      </c>
    </row>
    <row r="49">
      <c r="A49" s="2" t="n"/>
      <c r="F49" s="3" t="n"/>
      <c r="G49">
        <f>IF(C49="","",IF(IFERROR(VLOOKUP(C49,Kategoriler!$A$2:$B$13,2,FALSE),"")=B49,"","Türü kontrol edin"))</f>
        <v/>
      </c>
    </row>
    <row r="50">
      <c r="A50" s="2" t="n"/>
      <c r="F50" s="3" t="n"/>
      <c r="G50">
        <f>IF(C50="","",IF(IFERROR(VLOOKUP(C50,Kategoriler!$A$2:$B$13,2,FALSE),"")=B50,"","Türü kontrol edin"))</f>
        <v/>
      </c>
    </row>
    <row r="51">
      <c r="A51" s="2" t="n"/>
      <c r="F51" s="3" t="n"/>
      <c r="G51">
        <f>IF(C51="","",IF(IFERROR(VLOOKUP(C51,Kategoriler!$A$2:$B$13,2,FALSE),"")=B51,"","Türü kontrol edin"))</f>
        <v/>
      </c>
    </row>
    <row r="52">
      <c r="A52" s="2" t="n"/>
      <c r="F52" s="3" t="n"/>
      <c r="G52">
        <f>IF(C52="","",IF(IFERROR(VLOOKUP(C52,Kategoriler!$A$2:$B$13,2,FALSE),"")=B52,"","Türü kontrol edin"))</f>
        <v/>
      </c>
    </row>
    <row r="53">
      <c r="A53" s="2" t="n"/>
      <c r="F53" s="3" t="n"/>
      <c r="G53">
        <f>IF(C53="","",IF(IFERROR(VLOOKUP(C53,Kategoriler!$A$2:$B$13,2,FALSE),"")=B53,"","Türü kontrol edin"))</f>
        <v/>
      </c>
    </row>
    <row r="54">
      <c r="A54" s="2" t="n"/>
      <c r="F54" s="3" t="n"/>
      <c r="G54">
        <f>IF(C54="","",IF(IFERROR(VLOOKUP(C54,Kategoriler!$A$2:$B$13,2,FALSE),"")=B54,"","Türü kontrol edin"))</f>
        <v/>
      </c>
    </row>
    <row r="55">
      <c r="A55" s="2" t="n"/>
      <c r="F55" s="3" t="n"/>
      <c r="G55">
        <f>IF(C55="","",IF(IFERROR(VLOOKUP(C55,Kategoriler!$A$2:$B$13,2,FALSE),"")=B55,"","Türü kontrol edin"))</f>
        <v/>
      </c>
    </row>
    <row r="56">
      <c r="A56" s="2" t="n"/>
      <c r="F56" s="3" t="n"/>
      <c r="G56">
        <f>IF(C56="","",IF(IFERROR(VLOOKUP(C56,Kategoriler!$A$2:$B$13,2,FALSE),"")=B56,"","Türü kontrol edin"))</f>
        <v/>
      </c>
    </row>
    <row r="57">
      <c r="A57" s="2" t="n"/>
      <c r="F57" s="3" t="n"/>
      <c r="G57">
        <f>IF(C57="","",IF(IFERROR(VLOOKUP(C57,Kategoriler!$A$2:$B$13,2,FALSE),"")=B57,"","Türü kontrol edin"))</f>
        <v/>
      </c>
    </row>
    <row r="58">
      <c r="A58" s="2" t="n"/>
      <c r="F58" s="3" t="n"/>
      <c r="G58">
        <f>IF(C58="","",IF(IFERROR(VLOOKUP(C58,Kategoriler!$A$2:$B$13,2,FALSE),"")=B58,"","Türü kontrol edin"))</f>
        <v/>
      </c>
    </row>
    <row r="59">
      <c r="A59" s="2" t="n"/>
      <c r="F59" s="3" t="n"/>
      <c r="G59">
        <f>IF(C59="","",IF(IFERROR(VLOOKUP(C59,Kategoriler!$A$2:$B$13,2,FALSE),"")=B59,"","Türü kontrol edin"))</f>
        <v/>
      </c>
    </row>
    <row r="60">
      <c r="A60" s="2" t="n"/>
      <c r="F60" s="3" t="n"/>
      <c r="G60">
        <f>IF(C60="","",IF(IFERROR(VLOOKUP(C60,Kategoriler!$A$2:$B$13,2,FALSE),"")=B60,"","Türü kontrol edin"))</f>
        <v/>
      </c>
    </row>
    <row r="61">
      <c r="A61" s="2" t="n"/>
      <c r="F61" s="3" t="n"/>
      <c r="G61">
        <f>IF(C61="","",IF(IFERROR(VLOOKUP(C61,Kategoriler!$A$2:$B$13,2,FALSE),"")=B61,"","Türü kontrol edin"))</f>
        <v/>
      </c>
    </row>
    <row r="62">
      <c r="A62" s="2" t="n"/>
      <c r="F62" s="3" t="n"/>
      <c r="G62">
        <f>IF(C62="","",IF(IFERROR(VLOOKUP(C62,Kategoriler!$A$2:$B$13,2,FALSE),"")=B62,"","Türü kontrol edin"))</f>
        <v/>
      </c>
    </row>
    <row r="63">
      <c r="A63" s="2" t="n"/>
      <c r="F63" s="3" t="n"/>
      <c r="G63">
        <f>IF(C63="","",IF(IFERROR(VLOOKUP(C63,Kategoriler!$A$2:$B$13,2,FALSE),"")=B63,"","Türü kontrol edin"))</f>
        <v/>
      </c>
    </row>
    <row r="64">
      <c r="A64" s="2" t="n"/>
      <c r="F64" s="3" t="n"/>
      <c r="G64">
        <f>IF(C64="","",IF(IFERROR(VLOOKUP(C64,Kategoriler!$A$2:$B$13,2,FALSE),"")=B64,"","Türü kontrol edin"))</f>
        <v/>
      </c>
    </row>
    <row r="65">
      <c r="A65" s="2" t="n"/>
      <c r="F65" s="3" t="n"/>
      <c r="G65">
        <f>IF(C65="","",IF(IFERROR(VLOOKUP(C65,Kategoriler!$A$2:$B$13,2,FALSE),"")=B65,"","Türü kontrol edin"))</f>
        <v/>
      </c>
    </row>
    <row r="66">
      <c r="A66" s="2" t="n"/>
      <c r="F66" s="3" t="n"/>
      <c r="G66">
        <f>IF(C66="","",IF(IFERROR(VLOOKUP(C66,Kategoriler!$A$2:$B$13,2,FALSE),"")=B66,"","Türü kontrol edin"))</f>
        <v/>
      </c>
    </row>
    <row r="67">
      <c r="A67" s="2" t="n"/>
      <c r="F67" s="3" t="n"/>
      <c r="G67">
        <f>IF(C67="","",IF(IFERROR(VLOOKUP(C67,Kategoriler!$A$2:$B$13,2,FALSE),"")=B67,"","Türü kontrol edin"))</f>
        <v/>
      </c>
    </row>
    <row r="68">
      <c r="A68" s="2" t="n"/>
      <c r="F68" s="3" t="n"/>
      <c r="G68">
        <f>IF(C68="","",IF(IFERROR(VLOOKUP(C68,Kategoriler!$A$2:$B$13,2,FALSE),"")=B68,"","Türü kontrol edin"))</f>
        <v/>
      </c>
    </row>
    <row r="69">
      <c r="A69" s="2" t="n"/>
      <c r="F69" s="3" t="n"/>
      <c r="G69">
        <f>IF(C69="","",IF(IFERROR(VLOOKUP(C69,Kategoriler!$A$2:$B$13,2,FALSE),"")=B69,"","Türü kontrol edin"))</f>
        <v/>
      </c>
    </row>
    <row r="70">
      <c r="A70" s="2" t="n"/>
      <c r="F70" s="3" t="n"/>
      <c r="G70">
        <f>IF(C70="","",IF(IFERROR(VLOOKUP(C70,Kategoriler!$A$2:$B$13,2,FALSE),"")=B70,"","Türü kontrol edin"))</f>
        <v/>
      </c>
    </row>
    <row r="71">
      <c r="A71" s="2" t="n"/>
      <c r="F71" s="3" t="n"/>
      <c r="G71">
        <f>IF(C71="","",IF(IFERROR(VLOOKUP(C71,Kategoriler!$A$2:$B$13,2,FALSE),"")=B71,"","Türü kontrol edin"))</f>
        <v/>
      </c>
    </row>
    <row r="72">
      <c r="A72" s="2" t="n"/>
      <c r="F72" s="3" t="n"/>
      <c r="G72">
        <f>IF(C72="","",IF(IFERROR(VLOOKUP(C72,Kategoriler!$A$2:$B$13,2,FALSE),"")=B72,"","Türü kontrol edin"))</f>
        <v/>
      </c>
    </row>
    <row r="73">
      <c r="A73" s="2" t="n"/>
      <c r="F73" s="3" t="n"/>
      <c r="G73">
        <f>IF(C73="","",IF(IFERROR(VLOOKUP(C73,Kategoriler!$A$2:$B$13,2,FALSE),"")=B73,"","Türü kontrol edin"))</f>
        <v/>
      </c>
    </row>
    <row r="74">
      <c r="A74" s="2" t="n"/>
      <c r="F74" s="3" t="n"/>
      <c r="G74">
        <f>IF(C74="","",IF(IFERROR(VLOOKUP(C74,Kategoriler!$A$2:$B$13,2,FALSE),"")=B74,"","Türü kontrol edin"))</f>
        <v/>
      </c>
    </row>
    <row r="75">
      <c r="A75" s="2" t="n"/>
      <c r="F75" s="3" t="n"/>
      <c r="G75">
        <f>IF(C75="","",IF(IFERROR(VLOOKUP(C75,Kategoriler!$A$2:$B$13,2,FALSE),"")=B75,"","Türü kontrol edin"))</f>
        <v/>
      </c>
    </row>
    <row r="76">
      <c r="A76" s="2" t="n"/>
      <c r="F76" s="3" t="n"/>
      <c r="G76">
        <f>IF(C76="","",IF(IFERROR(VLOOKUP(C76,Kategoriler!$A$2:$B$13,2,FALSE),"")=B76,"","Türü kontrol edin"))</f>
        <v/>
      </c>
    </row>
    <row r="77">
      <c r="A77" s="2" t="n"/>
      <c r="F77" s="3" t="n"/>
      <c r="G77">
        <f>IF(C77="","",IF(IFERROR(VLOOKUP(C77,Kategoriler!$A$2:$B$13,2,FALSE),"")=B77,"","Türü kontrol edin"))</f>
        <v/>
      </c>
    </row>
    <row r="78">
      <c r="A78" s="2" t="n"/>
      <c r="F78" s="3" t="n"/>
      <c r="G78">
        <f>IF(C78="","",IF(IFERROR(VLOOKUP(C78,Kategoriler!$A$2:$B$13,2,FALSE),"")=B78,"","Türü kontrol edin"))</f>
        <v/>
      </c>
    </row>
    <row r="79">
      <c r="A79" s="2" t="n"/>
      <c r="F79" s="3" t="n"/>
      <c r="G79">
        <f>IF(C79="","",IF(IFERROR(VLOOKUP(C79,Kategoriler!$A$2:$B$13,2,FALSE),"")=B79,"","Türü kontrol edin"))</f>
        <v/>
      </c>
    </row>
    <row r="80">
      <c r="A80" s="2" t="n"/>
      <c r="F80" s="3" t="n"/>
      <c r="G80">
        <f>IF(C80="","",IF(IFERROR(VLOOKUP(C80,Kategoriler!$A$2:$B$13,2,FALSE),"")=B80,"","Türü kontrol edin"))</f>
        <v/>
      </c>
    </row>
    <row r="81">
      <c r="A81" s="2" t="n"/>
      <c r="F81" s="3" t="n"/>
      <c r="G81">
        <f>IF(C81="","",IF(IFERROR(VLOOKUP(C81,Kategoriler!$A$2:$B$13,2,FALSE),"")=B81,"","Türü kontrol edin"))</f>
        <v/>
      </c>
    </row>
    <row r="82">
      <c r="A82" s="2" t="n"/>
      <c r="F82" s="3" t="n"/>
      <c r="G82">
        <f>IF(C82="","",IF(IFERROR(VLOOKUP(C82,Kategoriler!$A$2:$B$13,2,FALSE),"")=B82,"","Türü kontrol edin"))</f>
        <v/>
      </c>
    </row>
    <row r="83">
      <c r="A83" s="2" t="n"/>
      <c r="F83" s="3" t="n"/>
      <c r="G83">
        <f>IF(C83="","",IF(IFERROR(VLOOKUP(C83,Kategoriler!$A$2:$B$13,2,FALSE),"")=B83,"","Türü kontrol edin"))</f>
        <v/>
      </c>
    </row>
    <row r="84">
      <c r="A84" s="2" t="n"/>
      <c r="F84" s="3" t="n"/>
      <c r="G84">
        <f>IF(C84="","",IF(IFERROR(VLOOKUP(C84,Kategoriler!$A$2:$B$13,2,FALSE),"")=B84,"","Türü kontrol edin"))</f>
        <v/>
      </c>
    </row>
    <row r="85">
      <c r="A85" s="2" t="n"/>
      <c r="F85" s="3" t="n"/>
      <c r="G85">
        <f>IF(C85="","",IF(IFERROR(VLOOKUP(C85,Kategoriler!$A$2:$B$13,2,FALSE),"")=B85,"","Türü kontrol edin"))</f>
        <v/>
      </c>
    </row>
    <row r="86">
      <c r="A86" s="2" t="n"/>
      <c r="F86" s="3" t="n"/>
      <c r="G86">
        <f>IF(C86="","",IF(IFERROR(VLOOKUP(C86,Kategoriler!$A$2:$B$13,2,FALSE),"")=B86,"","Türü kontrol edin"))</f>
        <v/>
      </c>
    </row>
    <row r="87">
      <c r="A87" s="2" t="n"/>
      <c r="F87" s="3" t="n"/>
      <c r="G87">
        <f>IF(C87="","",IF(IFERROR(VLOOKUP(C87,Kategoriler!$A$2:$B$13,2,FALSE),"")=B87,"","Türü kontrol edin"))</f>
        <v/>
      </c>
    </row>
    <row r="88">
      <c r="A88" s="2" t="n"/>
      <c r="F88" s="3" t="n"/>
      <c r="G88">
        <f>IF(C88="","",IF(IFERROR(VLOOKUP(C88,Kategoriler!$A$2:$B$13,2,FALSE),"")=B88,"","Türü kontrol edin"))</f>
        <v/>
      </c>
    </row>
    <row r="89">
      <c r="A89" s="2" t="n"/>
      <c r="F89" s="3" t="n"/>
      <c r="G89">
        <f>IF(C89="","",IF(IFERROR(VLOOKUP(C89,Kategoriler!$A$2:$B$13,2,FALSE),"")=B89,"","Türü kontrol edin"))</f>
        <v/>
      </c>
    </row>
    <row r="90">
      <c r="A90" s="2" t="n"/>
      <c r="F90" s="3" t="n"/>
      <c r="G90">
        <f>IF(C90="","",IF(IFERROR(VLOOKUP(C90,Kategoriler!$A$2:$B$13,2,FALSE),"")=B90,"","Türü kontrol edin"))</f>
        <v/>
      </c>
    </row>
    <row r="91">
      <c r="A91" s="2" t="n"/>
      <c r="F91" s="3" t="n"/>
      <c r="G91">
        <f>IF(C91="","",IF(IFERROR(VLOOKUP(C91,Kategoriler!$A$2:$B$13,2,FALSE),"")=B91,"","Türü kontrol edin"))</f>
        <v/>
      </c>
    </row>
    <row r="92">
      <c r="A92" s="2" t="n"/>
      <c r="F92" s="3" t="n"/>
      <c r="G92">
        <f>IF(C92="","",IF(IFERROR(VLOOKUP(C92,Kategoriler!$A$2:$B$13,2,FALSE),"")=B92,"","Türü kontrol edin"))</f>
        <v/>
      </c>
    </row>
    <row r="93">
      <c r="A93" s="2" t="n"/>
      <c r="F93" s="3" t="n"/>
      <c r="G93">
        <f>IF(C93="","",IF(IFERROR(VLOOKUP(C93,Kategoriler!$A$2:$B$13,2,FALSE),"")=B93,"","Türü kontrol edin"))</f>
        <v/>
      </c>
    </row>
    <row r="94">
      <c r="A94" s="2" t="n"/>
      <c r="F94" s="3" t="n"/>
      <c r="G94">
        <f>IF(C94="","",IF(IFERROR(VLOOKUP(C94,Kategoriler!$A$2:$B$13,2,FALSE),"")=B94,"","Türü kontrol edin"))</f>
        <v/>
      </c>
    </row>
    <row r="95">
      <c r="A95" s="2" t="n"/>
      <c r="F95" s="3" t="n"/>
      <c r="G95">
        <f>IF(C95="","",IF(IFERROR(VLOOKUP(C95,Kategoriler!$A$2:$B$13,2,FALSE),"")=B95,"","Türü kontrol edin"))</f>
        <v/>
      </c>
    </row>
    <row r="96">
      <c r="A96" s="2" t="n"/>
      <c r="F96" s="3" t="n"/>
      <c r="G96">
        <f>IF(C96="","",IF(IFERROR(VLOOKUP(C96,Kategoriler!$A$2:$B$13,2,FALSE),"")=B96,"","Türü kontrol edin"))</f>
        <v/>
      </c>
    </row>
    <row r="97">
      <c r="A97" s="2" t="n"/>
      <c r="F97" s="3" t="n"/>
      <c r="G97">
        <f>IF(C97="","",IF(IFERROR(VLOOKUP(C97,Kategoriler!$A$2:$B$13,2,FALSE),"")=B97,"","Türü kontrol edin"))</f>
        <v/>
      </c>
    </row>
    <row r="98">
      <c r="A98" s="2" t="n"/>
      <c r="F98" s="3" t="n"/>
      <c r="G98">
        <f>IF(C98="","",IF(IFERROR(VLOOKUP(C98,Kategoriler!$A$2:$B$13,2,FALSE),"")=B98,"","Türü kontrol edin"))</f>
        <v/>
      </c>
    </row>
    <row r="99">
      <c r="A99" s="2" t="n"/>
      <c r="F99" s="3" t="n"/>
      <c r="G99">
        <f>IF(C99="","",IF(IFERROR(VLOOKUP(C99,Kategoriler!$A$2:$B$13,2,FALSE),"")=B99,"","Türü kontrol edin"))</f>
        <v/>
      </c>
    </row>
    <row r="100">
      <c r="A100" s="2" t="n"/>
      <c r="F100" s="3" t="n"/>
      <c r="G100">
        <f>IF(C100="","",IF(IFERROR(VLOOKUP(C100,Kategoriler!$A$2:$B$13,2,FALSE),"")=B100,"","Türü kontrol edin"))</f>
        <v/>
      </c>
    </row>
    <row r="101">
      <c r="A101" s="2" t="n"/>
      <c r="F101" s="3" t="n"/>
      <c r="G101">
        <f>IF(C101="","",IF(IFERROR(VLOOKUP(C101,Kategoriler!$A$2:$B$13,2,FALSE),"")=B101,"","Türü kontrol edin"))</f>
        <v/>
      </c>
    </row>
    <row r="102">
      <c r="A102" s="2" t="n"/>
      <c r="F102" s="3" t="n"/>
      <c r="G102">
        <f>IF(C102="","",IF(IFERROR(VLOOKUP(C102,Kategoriler!$A$2:$B$13,2,FALSE),"")=B102,"","Türü kontrol edin"))</f>
        <v/>
      </c>
    </row>
    <row r="103">
      <c r="A103" s="2" t="n"/>
      <c r="F103" s="3" t="n"/>
      <c r="G103">
        <f>IF(C103="","",IF(IFERROR(VLOOKUP(C103,Kategoriler!$A$2:$B$13,2,FALSE),"")=B103,"","Türü kontrol edin"))</f>
        <v/>
      </c>
    </row>
    <row r="104">
      <c r="A104" s="2" t="n"/>
      <c r="F104" s="3" t="n"/>
      <c r="G104">
        <f>IF(C104="","",IF(IFERROR(VLOOKUP(C104,Kategoriler!$A$2:$B$13,2,FALSE),"")=B104,"","Türü kontrol edin"))</f>
        <v/>
      </c>
    </row>
    <row r="105">
      <c r="A105" s="2" t="n"/>
      <c r="F105" s="3" t="n"/>
      <c r="G105">
        <f>IF(C105="","",IF(IFERROR(VLOOKUP(C105,Kategoriler!$A$2:$B$13,2,FALSE),"")=B105,"","Türü kontrol edin"))</f>
        <v/>
      </c>
    </row>
    <row r="106">
      <c r="A106" s="2" t="n"/>
      <c r="F106" s="3" t="n"/>
      <c r="G106">
        <f>IF(C106="","",IF(IFERROR(VLOOKUP(C106,Kategoriler!$A$2:$B$13,2,FALSE),"")=B106,"","Türü kontrol edin"))</f>
        <v/>
      </c>
    </row>
    <row r="107">
      <c r="A107" s="2" t="n"/>
      <c r="F107" s="3" t="n"/>
      <c r="G107">
        <f>IF(C107="","",IF(IFERROR(VLOOKUP(C107,Kategoriler!$A$2:$B$13,2,FALSE),"")=B107,"","Türü kontrol edin"))</f>
        <v/>
      </c>
    </row>
    <row r="108">
      <c r="A108" s="2" t="n"/>
      <c r="F108" s="3" t="n"/>
      <c r="G108">
        <f>IF(C108="","",IF(IFERROR(VLOOKUP(C108,Kategoriler!$A$2:$B$13,2,FALSE),"")=B108,"","Türü kontrol edin"))</f>
        <v/>
      </c>
    </row>
    <row r="109">
      <c r="A109" s="2" t="n"/>
      <c r="F109" s="3" t="n"/>
      <c r="G109">
        <f>IF(C109="","",IF(IFERROR(VLOOKUP(C109,Kategoriler!$A$2:$B$13,2,FALSE),"")=B109,"","Türü kontrol edin"))</f>
        <v/>
      </c>
    </row>
    <row r="110">
      <c r="A110" s="2" t="n"/>
      <c r="F110" s="3" t="n"/>
      <c r="G110">
        <f>IF(C110="","",IF(IFERROR(VLOOKUP(C110,Kategoriler!$A$2:$B$13,2,FALSE),"")=B110,"","Türü kontrol edin"))</f>
        <v/>
      </c>
    </row>
    <row r="111">
      <c r="A111" s="2" t="n"/>
      <c r="F111" s="3" t="n"/>
      <c r="G111">
        <f>IF(C111="","",IF(IFERROR(VLOOKUP(C111,Kategoriler!$A$2:$B$13,2,FALSE),"")=B111,"","Türü kontrol edin"))</f>
        <v/>
      </c>
    </row>
    <row r="112">
      <c r="A112" s="2" t="n"/>
      <c r="F112" s="3" t="n"/>
      <c r="G112">
        <f>IF(C112="","",IF(IFERROR(VLOOKUP(C112,Kategoriler!$A$2:$B$13,2,FALSE),"")=B112,"","Türü kontrol edin"))</f>
        <v/>
      </c>
    </row>
    <row r="113">
      <c r="A113" s="2" t="n"/>
      <c r="F113" s="3" t="n"/>
      <c r="G113">
        <f>IF(C113="","",IF(IFERROR(VLOOKUP(C113,Kategoriler!$A$2:$B$13,2,FALSE),"")=B113,"","Türü kontrol edin"))</f>
        <v/>
      </c>
    </row>
    <row r="114">
      <c r="A114" s="2" t="n"/>
      <c r="F114" s="3" t="n"/>
      <c r="G114">
        <f>IF(C114="","",IF(IFERROR(VLOOKUP(C114,Kategoriler!$A$2:$B$13,2,FALSE),"")=B114,"","Türü kontrol edin"))</f>
        <v/>
      </c>
    </row>
    <row r="115">
      <c r="A115" s="2" t="n"/>
      <c r="F115" s="3" t="n"/>
      <c r="G115">
        <f>IF(C115="","",IF(IFERROR(VLOOKUP(C115,Kategoriler!$A$2:$B$13,2,FALSE),"")=B115,"","Türü kontrol edin"))</f>
        <v/>
      </c>
    </row>
    <row r="116">
      <c r="A116" s="2" t="n"/>
      <c r="F116" s="3" t="n"/>
      <c r="G116">
        <f>IF(C116="","",IF(IFERROR(VLOOKUP(C116,Kategoriler!$A$2:$B$13,2,FALSE),"")=B116,"","Türü kontrol edin"))</f>
        <v/>
      </c>
    </row>
    <row r="117">
      <c r="A117" s="2" t="n"/>
      <c r="F117" s="3" t="n"/>
      <c r="G117">
        <f>IF(C117="","",IF(IFERROR(VLOOKUP(C117,Kategoriler!$A$2:$B$13,2,FALSE),"")=B117,"","Türü kontrol edin"))</f>
        <v/>
      </c>
    </row>
    <row r="118">
      <c r="A118" s="2" t="n"/>
      <c r="F118" s="3" t="n"/>
      <c r="G118">
        <f>IF(C118="","",IF(IFERROR(VLOOKUP(C118,Kategoriler!$A$2:$B$13,2,FALSE),"")=B118,"","Türü kontrol edin"))</f>
        <v/>
      </c>
    </row>
    <row r="119">
      <c r="A119" s="2" t="n"/>
      <c r="F119" s="3" t="n"/>
      <c r="G119">
        <f>IF(C119="","",IF(IFERROR(VLOOKUP(C119,Kategoriler!$A$2:$B$13,2,FALSE),"")=B119,"","Türü kontrol edin"))</f>
        <v/>
      </c>
    </row>
    <row r="120">
      <c r="A120" s="2" t="n"/>
      <c r="F120" s="3" t="n"/>
      <c r="G120">
        <f>IF(C120="","",IF(IFERROR(VLOOKUP(C120,Kategoriler!$A$2:$B$13,2,FALSE),"")=B120,"","Türü kontrol edin"))</f>
        <v/>
      </c>
    </row>
    <row r="121">
      <c r="A121" s="2" t="n"/>
      <c r="F121" s="3" t="n"/>
      <c r="G121">
        <f>IF(C121="","",IF(IFERROR(VLOOKUP(C121,Kategoriler!$A$2:$B$13,2,FALSE),"")=B121,"","Türü kontrol edin"))</f>
        <v/>
      </c>
    </row>
    <row r="122">
      <c r="A122" s="2" t="n"/>
      <c r="F122" s="3" t="n"/>
      <c r="G122">
        <f>IF(C122="","",IF(IFERROR(VLOOKUP(C122,Kategoriler!$A$2:$B$13,2,FALSE),"")=B122,"","Türü kontrol edin"))</f>
        <v/>
      </c>
    </row>
    <row r="123">
      <c r="A123" s="2" t="n"/>
      <c r="F123" s="3" t="n"/>
      <c r="G123">
        <f>IF(C123="","",IF(IFERROR(VLOOKUP(C123,Kategoriler!$A$2:$B$13,2,FALSE),"")=B123,"","Türü kontrol edin"))</f>
        <v/>
      </c>
    </row>
    <row r="124">
      <c r="A124" s="2" t="n"/>
      <c r="F124" s="3" t="n"/>
      <c r="G124">
        <f>IF(C124="","",IF(IFERROR(VLOOKUP(C124,Kategoriler!$A$2:$B$13,2,FALSE),"")=B124,"","Türü kontrol edin"))</f>
        <v/>
      </c>
    </row>
    <row r="125">
      <c r="A125" s="2" t="n"/>
      <c r="F125" s="3" t="n"/>
      <c r="G125">
        <f>IF(C125="","",IF(IFERROR(VLOOKUP(C125,Kategoriler!$A$2:$B$13,2,FALSE),"")=B125,"","Türü kontrol edin"))</f>
        <v/>
      </c>
    </row>
    <row r="126">
      <c r="A126" s="2" t="n"/>
      <c r="F126" s="3" t="n"/>
      <c r="G126">
        <f>IF(C126="","",IF(IFERROR(VLOOKUP(C126,Kategoriler!$A$2:$B$13,2,FALSE),"")=B126,"","Türü kontrol edin"))</f>
        <v/>
      </c>
    </row>
    <row r="127">
      <c r="A127" s="2" t="n"/>
      <c r="F127" s="3" t="n"/>
      <c r="G127">
        <f>IF(C127="","",IF(IFERROR(VLOOKUP(C127,Kategoriler!$A$2:$B$13,2,FALSE),"")=B127,"","Türü kontrol edin"))</f>
        <v/>
      </c>
    </row>
    <row r="128">
      <c r="A128" s="2" t="n"/>
      <c r="F128" s="3" t="n"/>
      <c r="G128">
        <f>IF(C128="","",IF(IFERROR(VLOOKUP(C128,Kategoriler!$A$2:$B$13,2,FALSE),"")=B128,"","Türü kontrol edin"))</f>
        <v/>
      </c>
    </row>
    <row r="129">
      <c r="A129" s="2" t="n"/>
      <c r="F129" s="3" t="n"/>
      <c r="G129">
        <f>IF(C129="","",IF(IFERROR(VLOOKUP(C129,Kategoriler!$A$2:$B$13,2,FALSE),"")=B129,"","Türü kontrol edin"))</f>
        <v/>
      </c>
    </row>
    <row r="130">
      <c r="A130" s="2" t="n"/>
      <c r="F130" s="3" t="n"/>
      <c r="G130">
        <f>IF(C130="","",IF(IFERROR(VLOOKUP(C130,Kategoriler!$A$2:$B$13,2,FALSE),"")=B130,"","Türü kontrol edin"))</f>
        <v/>
      </c>
    </row>
    <row r="131">
      <c r="A131" s="2" t="n"/>
      <c r="F131" s="3" t="n"/>
      <c r="G131">
        <f>IF(C131="","",IF(IFERROR(VLOOKUP(C131,Kategoriler!$A$2:$B$13,2,FALSE),"")=B131,"","Türü kontrol edin"))</f>
        <v/>
      </c>
    </row>
    <row r="132">
      <c r="A132" s="2" t="n"/>
      <c r="F132" s="3" t="n"/>
      <c r="G132">
        <f>IF(C132="","",IF(IFERROR(VLOOKUP(C132,Kategoriler!$A$2:$B$13,2,FALSE),"")=B132,"","Türü kontrol edin"))</f>
        <v/>
      </c>
    </row>
    <row r="133">
      <c r="A133" s="2" t="n"/>
      <c r="F133" s="3" t="n"/>
      <c r="G133">
        <f>IF(C133="","",IF(IFERROR(VLOOKUP(C133,Kategoriler!$A$2:$B$13,2,FALSE),"")=B133,"","Türü kontrol edin"))</f>
        <v/>
      </c>
    </row>
    <row r="134">
      <c r="A134" s="2" t="n"/>
      <c r="F134" s="3" t="n"/>
      <c r="G134">
        <f>IF(C134="","",IF(IFERROR(VLOOKUP(C134,Kategoriler!$A$2:$B$13,2,FALSE),"")=B134,"","Türü kontrol edin"))</f>
        <v/>
      </c>
    </row>
    <row r="135">
      <c r="A135" s="2" t="n"/>
      <c r="F135" s="3" t="n"/>
      <c r="G135">
        <f>IF(C135="","",IF(IFERROR(VLOOKUP(C135,Kategoriler!$A$2:$B$13,2,FALSE),"")=B135,"","Türü kontrol edin"))</f>
        <v/>
      </c>
    </row>
    <row r="136">
      <c r="A136" s="2" t="n"/>
      <c r="F136" s="3" t="n"/>
      <c r="G136">
        <f>IF(C136="","",IF(IFERROR(VLOOKUP(C136,Kategoriler!$A$2:$B$13,2,FALSE),"")=B136,"","Türü kontrol edin"))</f>
        <v/>
      </c>
    </row>
    <row r="137">
      <c r="A137" s="2" t="n"/>
      <c r="F137" s="3" t="n"/>
      <c r="G137">
        <f>IF(C137="","",IF(IFERROR(VLOOKUP(C137,Kategoriler!$A$2:$B$13,2,FALSE),"")=B137,"","Türü kontrol edin"))</f>
        <v/>
      </c>
    </row>
    <row r="138">
      <c r="A138" s="2" t="n"/>
      <c r="F138" s="3" t="n"/>
      <c r="G138">
        <f>IF(C138="","",IF(IFERROR(VLOOKUP(C138,Kategoriler!$A$2:$B$13,2,FALSE),"")=B138,"","Türü kontrol edin"))</f>
        <v/>
      </c>
    </row>
    <row r="139">
      <c r="A139" s="2" t="n"/>
      <c r="F139" s="3" t="n"/>
      <c r="G139">
        <f>IF(C139="","",IF(IFERROR(VLOOKUP(C139,Kategoriler!$A$2:$B$13,2,FALSE),"")=B139,"","Türü kontrol edin"))</f>
        <v/>
      </c>
    </row>
    <row r="140">
      <c r="A140" s="2" t="n"/>
      <c r="F140" s="3" t="n"/>
      <c r="G140">
        <f>IF(C140="","",IF(IFERROR(VLOOKUP(C140,Kategoriler!$A$2:$B$13,2,FALSE),"")=B140,"","Türü kontrol edin"))</f>
        <v/>
      </c>
    </row>
    <row r="141">
      <c r="A141" s="2" t="n"/>
      <c r="F141" s="3" t="n"/>
      <c r="G141">
        <f>IF(C141="","",IF(IFERROR(VLOOKUP(C141,Kategoriler!$A$2:$B$13,2,FALSE),"")=B141,"","Türü kontrol edin"))</f>
        <v/>
      </c>
    </row>
    <row r="142">
      <c r="A142" s="2" t="n"/>
      <c r="F142" s="3" t="n"/>
      <c r="G142">
        <f>IF(C142="","",IF(IFERROR(VLOOKUP(C142,Kategoriler!$A$2:$B$13,2,FALSE),"")=B142,"","Türü kontrol edin"))</f>
        <v/>
      </c>
    </row>
    <row r="143">
      <c r="A143" s="2" t="n"/>
      <c r="F143" s="3" t="n"/>
      <c r="G143">
        <f>IF(C143="","",IF(IFERROR(VLOOKUP(C143,Kategoriler!$A$2:$B$13,2,FALSE),"")=B143,"","Türü kontrol edin"))</f>
        <v/>
      </c>
    </row>
    <row r="144">
      <c r="A144" s="2" t="n"/>
      <c r="F144" s="3" t="n"/>
      <c r="G144">
        <f>IF(C144="","",IF(IFERROR(VLOOKUP(C144,Kategoriler!$A$2:$B$13,2,FALSE),"")=B144,"","Türü kontrol edin"))</f>
        <v/>
      </c>
    </row>
    <row r="145">
      <c r="A145" s="2" t="n"/>
      <c r="F145" s="3" t="n"/>
      <c r="G145">
        <f>IF(C145="","",IF(IFERROR(VLOOKUP(C145,Kategoriler!$A$2:$B$13,2,FALSE),"")=B145,"","Türü kontrol edin"))</f>
        <v/>
      </c>
    </row>
    <row r="146">
      <c r="A146" s="2" t="n"/>
      <c r="F146" s="3" t="n"/>
      <c r="G146">
        <f>IF(C146="","",IF(IFERROR(VLOOKUP(C146,Kategoriler!$A$2:$B$13,2,FALSE),"")=B146,"","Türü kontrol edin"))</f>
        <v/>
      </c>
    </row>
    <row r="147">
      <c r="A147" s="2" t="n"/>
      <c r="F147" s="3" t="n"/>
      <c r="G147">
        <f>IF(C147="","",IF(IFERROR(VLOOKUP(C147,Kategoriler!$A$2:$B$13,2,FALSE),"")=B147,"","Türü kontrol edin"))</f>
        <v/>
      </c>
    </row>
    <row r="148">
      <c r="A148" s="2" t="n"/>
      <c r="F148" s="3" t="n"/>
      <c r="G148">
        <f>IF(C148="","",IF(IFERROR(VLOOKUP(C148,Kategoriler!$A$2:$B$13,2,FALSE),"")=B148,"","Türü kontrol edin"))</f>
        <v/>
      </c>
    </row>
    <row r="149">
      <c r="A149" s="2" t="n"/>
      <c r="F149" s="3" t="n"/>
      <c r="G149">
        <f>IF(C149="","",IF(IFERROR(VLOOKUP(C149,Kategoriler!$A$2:$B$13,2,FALSE),"")=B149,"","Türü kontrol edin"))</f>
        <v/>
      </c>
    </row>
    <row r="150">
      <c r="A150" s="2" t="n"/>
      <c r="F150" s="3" t="n"/>
      <c r="G150">
        <f>IF(C150="","",IF(IFERROR(VLOOKUP(C150,Kategoriler!$A$2:$B$13,2,FALSE),"")=B150,"","Türü kontrol edin"))</f>
        <v/>
      </c>
    </row>
    <row r="151">
      <c r="A151" s="2" t="n"/>
      <c r="F151" s="3" t="n"/>
      <c r="G151">
        <f>IF(C151="","",IF(IFERROR(VLOOKUP(C151,Kategoriler!$A$2:$B$13,2,FALSE),"")=B151,"","Türü kontrol edin"))</f>
        <v/>
      </c>
    </row>
    <row r="152">
      <c r="A152" s="2" t="n"/>
      <c r="F152" s="3" t="n"/>
      <c r="G152">
        <f>IF(C152="","",IF(IFERROR(VLOOKUP(C152,Kategoriler!$A$2:$B$13,2,FALSE),"")=B152,"","Türü kontrol edin"))</f>
        <v/>
      </c>
    </row>
    <row r="153">
      <c r="A153" s="2" t="n"/>
      <c r="F153" s="3" t="n"/>
      <c r="G153">
        <f>IF(C153="","",IF(IFERROR(VLOOKUP(C153,Kategoriler!$A$2:$B$13,2,FALSE),"")=B153,"","Türü kontrol edin"))</f>
        <v/>
      </c>
    </row>
    <row r="154">
      <c r="A154" s="2" t="n"/>
      <c r="F154" s="3" t="n"/>
      <c r="G154">
        <f>IF(C154="","",IF(IFERROR(VLOOKUP(C154,Kategoriler!$A$2:$B$13,2,FALSE),"")=B154,"","Türü kontrol edin"))</f>
        <v/>
      </c>
    </row>
    <row r="155">
      <c r="A155" s="2" t="n"/>
      <c r="F155" s="3" t="n"/>
      <c r="G155">
        <f>IF(C155="","",IF(IFERROR(VLOOKUP(C155,Kategoriler!$A$2:$B$13,2,FALSE),"")=B155,"","Türü kontrol edin"))</f>
        <v/>
      </c>
    </row>
    <row r="156">
      <c r="A156" s="2" t="n"/>
      <c r="F156" s="3" t="n"/>
      <c r="G156">
        <f>IF(C156="","",IF(IFERROR(VLOOKUP(C156,Kategoriler!$A$2:$B$13,2,FALSE),"")=B156,"","Türü kontrol edin"))</f>
        <v/>
      </c>
    </row>
    <row r="157">
      <c r="A157" s="2" t="n"/>
      <c r="F157" s="3" t="n"/>
      <c r="G157">
        <f>IF(C157="","",IF(IFERROR(VLOOKUP(C157,Kategoriler!$A$2:$B$13,2,FALSE),"")=B157,"","Türü kontrol edin"))</f>
        <v/>
      </c>
    </row>
    <row r="158">
      <c r="A158" s="2" t="n"/>
      <c r="F158" s="3" t="n"/>
      <c r="G158">
        <f>IF(C158="","",IF(IFERROR(VLOOKUP(C158,Kategoriler!$A$2:$B$13,2,FALSE),"")=B158,"","Türü kontrol edin"))</f>
        <v/>
      </c>
    </row>
    <row r="159">
      <c r="A159" s="2" t="n"/>
      <c r="F159" s="3" t="n"/>
      <c r="G159">
        <f>IF(C159="","",IF(IFERROR(VLOOKUP(C159,Kategoriler!$A$2:$B$13,2,FALSE),"")=B159,"","Türü kontrol edin"))</f>
        <v/>
      </c>
    </row>
    <row r="160">
      <c r="A160" s="2" t="n"/>
      <c r="F160" s="3" t="n"/>
      <c r="G160">
        <f>IF(C160="","",IF(IFERROR(VLOOKUP(C160,Kategoriler!$A$2:$B$13,2,FALSE),"")=B160,"","Türü kontrol edin"))</f>
        <v/>
      </c>
    </row>
    <row r="161">
      <c r="A161" s="2" t="n"/>
      <c r="F161" s="3" t="n"/>
      <c r="G161">
        <f>IF(C161="","",IF(IFERROR(VLOOKUP(C161,Kategoriler!$A$2:$B$13,2,FALSE),"")=B161,"","Türü kontrol edin"))</f>
        <v/>
      </c>
    </row>
    <row r="162">
      <c r="A162" s="2" t="n"/>
      <c r="F162" s="3" t="n"/>
      <c r="G162">
        <f>IF(C162="","",IF(IFERROR(VLOOKUP(C162,Kategoriler!$A$2:$B$13,2,FALSE),"")=B162,"","Türü kontrol edin"))</f>
        <v/>
      </c>
    </row>
    <row r="163">
      <c r="A163" s="2" t="n"/>
      <c r="F163" s="3" t="n"/>
      <c r="G163">
        <f>IF(C163="","",IF(IFERROR(VLOOKUP(C163,Kategoriler!$A$2:$B$13,2,FALSE),"")=B163,"","Türü kontrol edin"))</f>
        <v/>
      </c>
    </row>
    <row r="164">
      <c r="A164" s="2" t="n"/>
      <c r="F164" s="3" t="n"/>
      <c r="G164">
        <f>IF(C164="","",IF(IFERROR(VLOOKUP(C164,Kategoriler!$A$2:$B$13,2,FALSE),"")=B164,"","Türü kontrol edin"))</f>
        <v/>
      </c>
    </row>
    <row r="165">
      <c r="A165" s="2" t="n"/>
      <c r="F165" s="3" t="n"/>
      <c r="G165">
        <f>IF(C165="","",IF(IFERROR(VLOOKUP(C165,Kategoriler!$A$2:$B$13,2,FALSE),"")=B165,"","Türü kontrol edin"))</f>
        <v/>
      </c>
    </row>
    <row r="166">
      <c r="A166" s="2" t="n"/>
      <c r="F166" s="3" t="n"/>
      <c r="G166">
        <f>IF(C166="","",IF(IFERROR(VLOOKUP(C166,Kategoriler!$A$2:$B$13,2,FALSE),"")=B166,"","Türü kontrol edin"))</f>
        <v/>
      </c>
    </row>
    <row r="167">
      <c r="A167" s="2" t="n"/>
      <c r="F167" s="3" t="n"/>
      <c r="G167">
        <f>IF(C167="","",IF(IFERROR(VLOOKUP(C167,Kategoriler!$A$2:$B$13,2,FALSE),"")=B167,"","Türü kontrol edin"))</f>
        <v/>
      </c>
    </row>
    <row r="168">
      <c r="A168" s="2" t="n"/>
      <c r="F168" s="3" t="n"/>
      <c r="G168">
        <f>IF(C168="","",IF(IFERROR(VLOOKUP(C168,Kategoriler!$A$2:$B$13,2,FALSE),"")=B168,"","Türü kontrol edin"))</f>
        <v/>
      </c>
    </row>
    <row r="169">
      <c r="A169" s="2" t="n"/>
      <c r="F169" s="3" t="n"/>
      <c r="G169">
        <f>IF(C169="","",IF(IFERROR(VLOOKUP(C169,Kategoriler!$A$2:$B$13,2,FALSE),"")=B169,"","Türü kontrol edin"))</f>
        <v/>
      </c>
    </row>
    <row r="170">
      <c r="A170" s="2" t="n"/>
      <c r="F170" s="3" t="n"/>
      <c r="G170">
        <f>IF(C170="","",IF(IFERROR(VLOOKUP(C170,Kategoriler!$A$2:$B$13,2,FALSE),"")=B170,"","Türü kontrol edin"))</f>
        <v/>
      </c>
    </row>
    <row r="171">
      <c r="A171" s="2" t="n"/>
      <c r="F171" s="3" t="n"/>
      <c r="G171">
        <f>IF(C171="","",IF(IFERROR(VLOOKUP(C171,Kategoriler!$A$2:$B$13,2,FALSE),"")=B171,"","Türü kontrol edin"))</f>
        <v/>
      </c>
    </row>
    <row r="172">
      <c r="A172" s="2" t="n"/>
      <c r="F172" s="3" t="n"/>
      <c r="G172">
        <f>IF(C172="","",IF(IFERROR(VLOOKUP(C172,Kategoriler!$A$2:$B$13,2,FALSE),"")=B172,"","Türü kontrol edin"))</f>
        <v/>
      </c>
    </row>
    <row r="173">
      <c r="A173" s="2" t="n"/>
      <c r="F173" s="3" t="n"/>
      <c r="G173">
        <f>IF(C173="","",IF(IFERROR(VLOOKUP(C173,Kategoriler!$A$2:$B$13,2,FALSE),"")=B173,"","Türü kontrol edin"))</f>
        <v/>
      </c>
    </row>
    <row r="174">
      <c r="A174" s="2" t="n"/>
      <c r="F174" s="3" t="n"/>
      <c r="G174">
        <f>IF(C174="","",IF(IFERROR(VLOOKUP(C174,Kategoriler!$A$2:$B$13,2,FALSE),"")=B174,"","Türü kontrol edin"))</f>
        <v/>
      </c>
    </row>
    <row r="175">
      <c r="A175" s="2" t="n"/>
      <c r="F175" s="3" t="n"/>
      <c r="G175">
        <f>IF(C175="","",IF(IFERROR(VLOOKUP(C175,Kategoriler!$A$2:$B$13,2,FALSE),"")=B175,"","Türü kontrol edin"))</f>
        <v/>
      </c>
    </row>
    <row r="176">
      <c r="A176" s="2" t="n"/>
      <c r="F176" s="3" t="n"/>
      <c r="G176">
        <f>IF(C176="","",IF(IFERROR(VLOOKUP(C176,Kategoriler!$A$2:$B$13,2,FALSE),"")=B176,"","Türü kontrol edin"))</f>
        <v/>
      </c>
    </row>
    <row r="177">
      <c r="A177" s="2" t="n"/>
      <c r="F177" s="3" t="n"/>
      <c r="G177">
        <f>IF(C177="","",IF(IFERROR(VLOOKUP(C177,Kategoriler!$A$2:$B$13,2,FALSE),"")=B177,"","Türü kontrol edin"))</f>
        <v/>
      </c>
    </row>
    <row r="178">
      <c r="A178" s="2" t="n"/>
      <c r="F178" s="3" t="n"/>
      <c r="G178">
        <f>IF(C178="","",IF(IFERROR(VLOOKUP(C178,Kategoriler!$A$2:$B$13,2,FALSE),"")=B178,"","Türü kontrol edin"))</f>
        <v/>
      </c>
    </row>
    <row r="179">
      <c r="A179" s="2" t="n"/>
      <c r="F179" s="3" t="n"/>
      <c r="G179">
        <f>IF(C179="","",IF(IFERROR(VLOOKUP(C179,Kategoriler!$A$2:$B$13,2,FALSE),"")=B179,"","Türü kontrol edin"))</f>
        <v/>
      </c>
    </row>
    <row r="180">
      <c r="A180" s="2" t="n"/>
      <c r="F180" s="3" t="n"/>
      <c r="G180">
        <f>IF(C180="","",IF(IFERROR(VLOOKUP(C180,Kategoriler!$A$2:$B$13,2,FALSE),"")=B180,"","Türü kontrol edin"))</f>
        <v/>
      </c>
    </row>
    <row r="181">
      <c r="A181" s="2" t="n"/>
      <c r="F181" s="3" t="n"/>
      <c r="G181">
        <f>IF(C181="","",IF(IFERROR(VLOOKUP(C181,Kategoriler!$A$2:$B$13,2,FALSE),"")=B181,"","Türü kontrol edin"))</f>
        <v/>
      </c>
    </row>
    <row r="182">
      <c r="A182" s="2" t="n"/>
      <c r="F182" s="3" t="n"/>
      <c r="G182">
        <f>IF(C182="","",IF(IFERROR(VLOOKUP(C182,Kategoriler!$A$2:$B$13,2,FALSE),"")=B182,"","Türü kontrol edin"))</f>
        <v/>
      </c>
    </row>
    <row r="183">
      <c r="A183" s="2" t="n"/>
      <c r="F183" s="3" t="n"/>
      <c r="G183">
        <f>IF(C183="","",IF(IFERROR(VLOOKUP(C183,Kategoriler!$A$2:$B$13,2,FALSE),"")=B183,"","Türü kontrol edin"))</f>
        <v/>
      </c>
    </row>
    <row r="184">
      <c r="A184" s="2" t="n"/>
      <c r="F184" s="3" t="n"/>
      <c r="G184">
        <f>IF(C184="","",IF(IFERROR(VLOOKUP(C184,Kategoriler!$A$2:$B$13,2,FALSE),"")=B184,"","Türü kontrol edin"))</f>
        <v/>
      </c>
    </row>
    <row r="185">
      <c r="A185" s="2" t="n"/>
      <c r="F185" s="3" t="n"/>
      <c r="G185">
        <f>IF(C185="","",IF(IFERROR(VLOOKUP(C185,Kategoriler!$A$2:$B$13,2,FALSE),"")=B185,"","Türü kontrol edin"))</f>
        <v/>
      </c>
    </row>
    <row r="186">
      <c r="A186" s="2" t="n"/>
      <c r="F186" s="3" t="n"/>
      <c r="G186">
        <f>IF(C186="","",IF(IFERROR(VLOOKUP(C186,Kategoriler!$A$2:$B$13,2,FALSE),"")=B186,"","Türü kontrol edin"))</f>
        <v/>
      </c>
    </row>
    <row r="187">
      <c r="A187" s="2" t="n"/>
      <c r="F187" s="3" t="n"/>
      <c r="G187">
        <f>IF(C187="","",IF(IFERROR(VLOOKUP(C187,Kategoriler!$A$2:$B$13,2,FALSE),"")=B187,"","Türü kontrol edin"))</f>
        <v/>
      </c>
    </row>
    <row r="188">
      <c r="A188" s="2" t="n"/>
      <c r="F188" s="3" t="n"/>
      <c r="G188">
        <f>IF(C188="","",IF(IFERROR(VLOOKUP(C188,Kategoriler!$A$2:$B$13,2,FALSE),"")=B188,"","Türü kontrol edin"))</f>
        <v/>
      </c>
    </row>
    <row r="189">
      <c r="A189" s="2" t="n"/>
      <c r="F189" s="3" t="n"/>
      <c r="G189">
        <f>IF(C189="","",IF(IFERROR(VLOOKUP(C189,Kategoriler!$A$2:$B$13,2,FALSE),"")=B189,"","Türü kontrol edin"))</f>
        <v/>
      </c>
    </row>
    <row r="190">
      <c r="A190" s="2" t="n"/>
      <c r="F190" s="3" t="n"/>
      <c r="G190">
        <f>IF(C190="","",IF(IFERROR(VLOOKUP(C190,Kategoriler!$A$2:$B$13,2,FALSE),"")=B190,"","Türü kontrol edin"))</f>
        <v/>
      </c>
    </row>
    <row r="191">
      <c r="A191" s="2" t="n"/>
      <c r="F191" s="3" t="n"/>
      <c r="G191">
        <f>IF(C191="","",IF(IFERROR(VLOOKUP(C191,Kategoriler!$A$2:$B$13,2,FALSE),"")=B191,"","Türü kontrol edin"))</f>
        <v/>
      </c>
    </row>
    <row r="192">
      <c r="A192" s="2" t="n"/>
      <c r="F192" s="3" t="n"/>
      <c r="G192">
        <f>IF(C192="","",IF(IFERROR(VLOOKUP(C192,Kategoriler!$A$2:$B$13,2,FALSE),"")=B192,"","Türü kontrol edin"))</f>
        <v/>
      </c>
    </row>
    <row r="193">
      <c r="A193" s="2" t="n"/>
      <c r="F193" s="3" t="n"/>
      <c r="G193">
        <f>IF(C193="","",IF(IFERROR(VLOOKUP(C193,Kategoriler!$A$2:$B$13,2,FALSE),"")=B193,"","Türü kontrol edin"))</f>
        <v/>
      </c>
    </row>
    <row r="194">
      <c r="A194" s="2" t="n"/>
      <c r="F194" s="3" t="n"/>
      <c r="G194">
        <f>IF(C194="","",IF(IFERROR(VLOOKUP(C194,Kategoriler!$A$2:$B$13,2,FALSE),"")=B194,"","Türü kontrol edin"))</f>
        <v/>
      </c>
    </row>
    <row r="195">
      <c r="A195" s="2" t="n"/>
      <c r="F195" s="3" t="n"/>
      <c r="G195">
        <f>IF(C195="","",IF(IFERROR(VLOOKUP(C195,Kategoriler!$A$2:$B$13,2,FALSE),"")=B195,"","Türü kontrol edin"))</f>
        <v/>
      </c>
    </row>
    <row r="196">
      <c r="A196" s="2" t="n"/>
      <c r="F196" s="3" t="n"/>
      <c r="G196">
        <f>IF(C196="","",IF(IFERROR(VLOOKUP(C196,Kategoriler!$A$2:$B$13,2,FALSE),"")=B196,"","Türü kontrol edin"))</f>
        <v/>
      </c>
    </row>
    <row r="197">
      <c r="A197" s="2" t="n"/>
      <c r="F197" s="3" t="n"/>
      <c r="G197">
        <f>IF(C197="","",IF(IFERROR(VLOOKUP(C197,Kategoriler!$A$2:$B$13,2,FALSE),"")=B197,"","Türü kontrol edin"))</f>
        <v/>
      </c>
    </row>
    <row r="198">
      <c r="A198" s="2" t="n"/>
      <c r="F198" s="3" t="n"/>
      <c r="G198">
        <f>IF(C198="","",IF(IFERROR(VLOOKUP(C198,Kategoriler!$A$2:$B$13,2,FALSE),"")=B198,"","Türü kontrol edin"))</f>
        <v/>
      </c>
    </row>
    <row r="199">
      <c r="A199" s="2" t="n"/>
      <c r="F199" s="3" t="n"/>
      <c r="G199">
        <f>IF(C199="","",IF(IFERROR(VLOOKUP(C199,Kategoriler!$A$2:$B$13,2,FALSE),"")=B199,"","Türü kontrol edin"))</f>
        <v/>
      </c>
    </row>
    <row r="200">
      <c r="A200" s="2" t="n"/>
      <c r="F200" s="3" t="n"/>
      <c r="G200">
        <f>IF(C200="","",IF(IFERROR(VLOOKUP(C200,Kategoriler!$A$2:$B$13,2,FALSE),"")=B200,"","Türü kontrol edin"))</f>
        <v/>
      </c>
    </row>
    <row r="201">
      <c r="A201" s="2" t="n"/>
      <c r="F201" s="3" t="n"/>
      <c r="G201">
        <f>IF(C201="","",IF(IFERROR(VLOOKUP(C201,Kategoriler!$A$2:$B$13,2,FALSE),"")=B201,"","Türü kontrol edin"))</f>
        <v/>
      </c>
    </row>
  </sheetData>
  <conditionalFormatting sqref="G2:G201">
    <cfRule type="cellIs" priority="1" operator="equal" dxfId="0">
      <formula>"Türü kontrol edin"</formula>
    </cfRule>
  </conditionalFormatting>
  <dataValidations count="3">
    <dataValidation sqref="B2:B201" showDropDown="0" showInputMessage="0" showErrorMessage="0" allowBlank="1" errorTitle="Geçersiz değer" error="Listeden bir değer seçin" type="list">
      <formula1>"Gelir,Gider"</formula1>
    </dataValidation>
    <dataValidation sqref="C2:C201" showDropDown="0" showInputMessage="0" showErrorMessage="0" allowBlank="1" errorTitle="Geçersiz değer" error="Listeden bir değer seçin" type="list">
      <formula1>"Satış,Hizmet geliri,Diğer gelir,Kira,Personel,Mal alımı,Elektrik-su-doğalgaz,İnternet-telefon,Ulaşım,Vergi ve SGK,Bakım-onarım,Diğer gider"</formula1>
    </dataValidation>
    <dataValidation sqref="E2:E201" showDropDown="0" showInputMessage="0" showErrorMessage="0" allowBlank="1" errorTitle="Geçersiz değer" error="Listeden bir değer seçin" type="list">
      <formula1>"Nakit,POS,Kredi kartı,Havale/EFT,Diğer"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6" customWidth="1" min="5" max="5"/>
    <col width="11" customWidth="1" min="6" max="6"/>
  </cols>
  <sheetData>
    <row r="1">
      <c r="A1" s="1" t="inlineStr">
        <is>
          <t>Ay</t>
        </is>
      </c>
      <c r="B1" s="1" t="inlineStr">
        <is>
          <t>Gelir</t>
        </is>
      </c>
      <c r="C1" s="1" t="inlineStr">
        <is>
          <t>Gider</t>
        </is>
      </c>
      <c r="D1" s="1" t="inlineStr">
        <is>
          <t>Net</t>
        </is>
      </c>
      <c r="E1" s="1" t="inlineStr">
        <is>
          <t>Kümülatif net</t>
        </is>
      </c>
      <c r="F1" s="1" t="inlineStr">
        <is>
          <t>Kâr marjı</t>
        </is>
      </c>
    </row>
    <row r="2">
      <c r="A2" s="2" t="n">
        <v>46023</v>
      </c>
      <c r="B2" s="3">
        <f>SUMIFS(Hareketler!$F:$F,Hareketler!$B:$B,"Gelir",Hareketler!$A:$A,"&gt;="&amp;A2,Hareketler!$A:$A,"&lt;"&amp;EDATE(A2,1))</f>
        <v/>
      </c>
      <c r="C2" s="3">
        <f>SUMIFS(Hareketler!$F:$F,Hareketler!$B:$B,"Gider",Hareketler!$A:$A,"&gt;="&amp;A2,Hareketler!$A:$A,"&lt;"&amp;EDATE(A2,1))</f>
        <v/>
      </c>
      <c r="D2" s="3">
        <f>B2-C2</f>
        <v/>
      </c>
      <c r="E2" s="3">
        <f>D2</f>
        <v/>
      </c>
      <c r="F2" s="4">
        <f>IF(B2=0,"",D2/B2)</f>
        <v/>
      </c>
      <c r="H2" s="5" t="inlineStr">
        <is>
          <t>Yıllık gelir</t>
        </is>
      </c>
      <c r="I2" s="3">
        <f>B14</f>
        <v/>
      </c>
    </row>
    <row r="3">
      <c r="A3" s="2">
        <f>EDATE(A2,1)</f>
        <v/>
      </c>
      <c r="B3" s="3">
        <f>SUMIFS(Hareketler!$F:$F,Hareketler!$B:$B,"Gelir",Hareketler!$A:$A,"&gt;="&amp;A3,Hareketler!$A:$A,"&lt;"&amp;EDATE(A3,1))</f>
        <v/>
      </c>
      <c r="C3" s="3">
        <f>SUMIFS(Hareketler!$F:$F,Hareketler!$B:$B,"Gider",Hareketler!$A:$A,"&gt;="&amp;A3,Hareketler!$A:$A,"&lt;"&amp;EDATE(A3,1))</f>
        <v/>
      </c>
      <c r="D3" s="3">
        <f>B3-C3</f>
        <v/>
      </c>
      <c r="E3" s="3">
        <f>E2+D3</f>
        <v/>
      </c>
      <c r="F3" s="4">
        <f>IF(B3=0,"",D3/B3)</f>
        <v/>
      </c>
      <c r="H3" s="5" t="inlineStr">
        <is>
          <t>Yıllık gider</t>
        </is>
      </c>
      <c r="I3" s="3">
        <f>C14</f>
        <v/>
      </c>
    </row>
    <row r="4">
      <c r="A4" s="2">
        <f>EDATE(A3,1)</f>
        <v/>
      </c>
      <c r="B4" s="3">
        <f>SUMIFS(Hareketler!$F:$F,Hareketler!$B:$B,"Gelir",Hareketler!$A:$A,"&gt;="&amp;A4,Hareketler!$A:$A,"&lt;"&amp;EDATE(A4,1))</f>
        <v/>
      </c>
      <c r="C4" s="3">
        <f>SUMIFS(Hareketler!$F:$F,Hareketler!$B:$B,"Gider",Hareketler!$A:$A,"&gt;="&amp;A4,Hareketler!$A:$A,"&lt;"&amp;EDATE(A4,1))</f>
        <v/>
      </c>
      <c r="D4" s="3">
        <f>B4-C4</f>
        <v/>
      </c>
      <c r="E4" s="3">
        <f>E3+D4</f>
        <v/>
      </c>
      <c r="F4" s="4">
        <f>IF(B4=0,"",D4/B4)</f>
        <v/>
      </c>
      <c r="H4" s="5" t="inlineStr">
        <is>
          <t>Yıllık net</t>
        </is>
      </c>
      <c r="I4" s="3">
        <f>D14</f>
        <v/>
      </c>
    </row>
    <row r="5">
      <c r="A5" s="2">
        <f>EDATE(A4,1)</f>
        <v/>
      </c>
      <c r="B5" s="3">
        <f>SUMIFS(Hareketler!$F:$F,Hareketler!$B:$B,"Gelir",Hareketler!$A:$A,"&gt;="&amp;A5,Hareketler!$A:$A,"&lt;"&amp;EDATE(A5,1))</f>
        <v/>
      </c>
      <c r="C5" s="3">
        <f>SUMIFS(Hareketler!$F:$F,Hareketler!$B:$B,"Gider",Hareketler!$A:$A,"&gt;="&amp;A5,Hareketler!$A:$A,"&lt;"&amp;EDATE(A5,1))</f>
        <v/>
      </c>
      <c r="D5" s="3">
        <f>B5-C5</f>
        <v/>
      </c>
      <c r="E5" s="3">
        <f>E4+D5</f>
        <v/>
      </c>
      <c r="F5" s="4">
        <f>IF(B5=0,"",D5/B5)</f>
        <v/>
      </c>
      <c r="H5" s="5" t="inlineStr">
        <is>
          <t>Gelirli ay başına net</t>
        </is>
      </c>
      <c r="I5" s="3">
        <f>IF(COUNTIF(B2:B13,"&gt;0")=0,"",D14/COUNTIF(B2:B13,"&gt;0"))</f>
        <v/>
      </c>
    </row>
    <row r="6">
      <c r="A6" s="2">
        <f>EDATE(A5,1)</f>
        <v/>
      </c>
      <c r="B6" s="3">
        <f>SUMIFS(Hareketler!$F:$F,Hareketler!$B:$B,"Gelir",Hareketler!$A:$A,"&gt;="&amp;A6,Hareketler!$A:$A,"&lt;"&amp;EDATE(A6,1))</f>
        <v/>
      </c>
      <c r="C6" s="3">
        <f>SUMIFS(Hareketler!$F:$F,Hareketler!$B:$B,"Gider",Hareketler!$A:$A,"&gt;="&amp;A6,Hareketler!$A:$A,"&lt;"&amp;EDATE(A6,1))</f>
        <v/>
      </c>
      <c r="D6" s="3">
        <f>B6-C6</f>
        <v/>
      </c>
      <c r="E6" s="3">
        <f>E5+D6</f>
        <v/>
      </c>
      <c r="F6" s="4">
        <f>IF(B6=0,"",D6/B6)</f>
        <v/>
      </c>
      <c r="H6" s="5" t="inlineStr">
        <is>
          <t>Zarar eden ay sayısı</t>
        </is>
      </c>
      <c r="I6" s="6">
        <f>COUNTIF(D2:D13,"&lt;0")</f>
        <v/>
      </c>
    </row>
    <row r="7">
      <c r="A7" s="2">
        <f>EDATE(A6,1)</f>
        <v/>
      </c>
      <c r="B7" s="3">
        <f>SUMIFS(Hareketler!$F:$F,Hareketler!$B:$B,"Gelir",Hareketler!$A:$A,"&gt;="&amp;A7,Hareketler!$A:$A,"&lt;"&amp;EDATE(A7,1))</f>
        <v/>
      </c>
      <c r="C7" s="3">
        <f>SUMIFS(Hareketler!$F:$F,Hareketler!$B:$B,"Gider",Hareketler!$A:$A,"&gt;="&amp;A7,Hareketler!$A:$A,"&lt;"&amp;EDATE(A7,1))</f>
        <v/>
      </c>
      <c r="D7" s="3">
        <f>B7-C7</f>
        <v/>
      </c>
      <c r="E7" s="3">
        <f>E6+D7</f>
        <v/>
      </c>
      <c r="F7" s="4">
        <f>IF(B7=0,"",D7/B7)</f>
        <v/>
      </c>
    </row>
    <row r="8">
      <c r="A8" s="2">
        <f>EDATE(A7,1)</f>
        <v/>
      </c>
      <c r="B8" s="3">
        <f>SUMIFS(Hareketler!$F:$F,Hareketler!$B:$B,"Gelir",Hareketler!$A:$A,"&gt;="&amp;A8,Hareketler!$A:$A,"&lt;"&amp;EDATE(A8,1))</f>
        <v/>
      </c>
      <c r="C8" s="3">
        <f>SUMIFS(Hareketler!$F:$F,Hareketler!$B:$B,"Gider",Hareketler!$A:$A,"&gt;="&amp;A8,Hareketler!$A:$A,"&lt;"&amp;EDATE(A8,1))</f>
        <v/>
      </c>
      <c r="D8" s="3">
        <f>B8-C8</f>
        <v/>
      </c>
      <c r="E8" s="3">
        <f>E7+D8</f>
        <v/>
      </c>
      <c r="F8" s="4">
        <f>IF(B8=0,"",D8/B8)</f>
        <v/>
      </c>
    </row>
    <row r="9">
      <c r="A9" s="2">
        <f>EDATE(A8,1)</f>
        <v/>
      </c>
      <c r="B9" s="3">
        <f>SUMIFS(Hareketler!$F:$F,Hareketler!$B:$B,"Gelir",Hareketler!$A:$A,"&gt;="&amp;A9,Hareketler!$A:$A,"&lt;"&amp;EDATE(A9,1))</f>
        <v/>
      </c>
      <c r="C9" s="3">
        <f>SUMIFS(Hareketler!$F:$F,Hareketler!$B:$B,"Gider",Hareketler!$A:$A,"&gt;="&amp;A9,Hareketler!$A:$A,"&lt;"&amp;EDATE(A9,1))</f>
        <v/>
      </c>
      <c r="D9" s="3">
        <f>B9-C9</f>
        <v/>
      </c>
      <c r="E9" s="3">
        <f>E8+D9</f>
        <v/>
      </c>
      <c r="F9" s="4">
        <f>IF(B9=0,"",D9/B9)</f>
        <v/>
      </c>
    </row>
    <row r="10">
      <c r="A10" s="2">
        <f>EDATE(A9,1)</f>
        <v/>
      </c>
      <c r="B10" s="3">
        <f>SUMIFS(Hareketler!$F:$F,Hareketler!$B:$B,"Gelir",Hareketler!$A:$A,"&gt;="&amp;A10,Hareketler!$A:$A,"&lt;"&amp;EDATE(A10,1))</f>
        <v/>
      </c>
      <c r="C10" s="3">
        <f>SUMIFS(Hareketler!$F:$F,Hareketler!$B:$B,"Gider",Hareketler!$A:$A,"&gt;="&amp;A10,Hareketler!$A:$A,"&lt;"&amp;EDATE(A10,1))</f>
        <v/>
      </c>
      <c r="D10" s="3">
        <f>B10-C10</f>
        <v/>
      </c>
      <c r="E10" s="3">
        <f>E9+D10</f>
        <v/>
      </c>
      <c r="F10" s="4">
        <f>IF(B10=0,"",D10/B10)</f>
        <v/>
      </c>
    </row>
    <row r="11">
      <c r="A11" s="2">
        <f>EDATE(A10,1)</f>
        <v/>
      </c>
      <c r="B11" s="3">
        <f>SUMIFS(Hareketler!$F:$F,Hareketler!$B:$B,"Gelir",Hareketler!$A:$A,"&gt;="&amp;A11,Hareketler!$A:$A,"&lt;"&amp;EDATE(A11,1))</f>
        <v/>
      </c>
      <c r="C11" s="3">
        <f>SUMIFS(Hareketler!$F:$F,Hareketler!$B:$B,"Gider",Hareketler!$A:$A,"&gt;="&amp;A11,Hareketler!$A:$A,"&lt;"&amp;EDATE(A11,1))</f>
        <v/>
      </c>
      <c r="D11" s="3">
        <f>B11-C11</f>
        <v/>
      </c>
      <c r="E11" s="3">
        <f>E10+D11</f>
        <v/>
      </c>
      <c r="F11" s="4">
        <f>IF(B11=0,"",D11/B11)</f>
        <v/>
      </c>
    </row>
    <row r="12">
      <c r="A12" s="2">
        <f>EDATE(A11,1)</f>
        <v/>
      </c>
      <c r="B12" s="3">
        <f>SUMIFS(Hareketler!$F:$F,Hareketler!$B:$B,"Gelir",Hareketler!$A:$A,"&gt;="&amp;A12,Hareketler!$A:$A,"&lt;"&amp;EDATE(A12,1))</f>
        <v/>
      </c>
      <c r="C12" s="3">
        <f>SUMIFS(Hareketler!$F:$F,Hareketler!$B:$B,"Gider",Hareketler!$A:$A,"&gt;="&amp;A12,Hareketler!$A:$A,"&lt;"&amp;EDATE(A12,1))</f>
        <v/>
      </c>
      <c r="D12" s="3">
        <f>B12-C12</f>
        <v/>
      </c>
      <c r="E12" s="3">
        <f>E11+D12</f>
        <v/>
      </c>
      <c r="F12" s="4">
        <f>IF(B12=0,"",D12/B12)</f>
        <v/>
      </c>
    </row>
    <row r="13">
      <c r="A13" s="2">
        <f>EDATE(A12,1)</f>
        <v/>
      </c>
      <c r="B13" s="3">
        <f>SUMIFS(Hareketler!$F:$F,Hareketler!$B:$B,"Gelir",Hareketler!$A:$A,"&gt;="&amp;A13,Hareketler!$A:$A,"&lt;"&amp;EDATE(A13,1))</f>
        <v/>
      </c>
      <c r="C13" s="3">
        <f>SUMIFS(Hareketler!$F:$F,Hareketler!$B:$B,"Gider",Hareketler!$A:$A,"&gt;="&amp;A13,Hareketler!$A:$A,"&lt;"&amp;EDATE(A13,1))</f>
        <v/>
      </c>
      <c r="D13" s="3">
        <f>B13-C13</f>
        <v/>
      </c>
      <c r="E13" s="3">
        <f>E12+D13</f>
        <v/>
      </c>
      <c r="F13" s="4">
        <f>IF(B13=0,"",D13/B13)</f>
        <v/>
      </c>
    </row>
    <row r="14">
      <c r="A14" s="2" t="inlineStr">
        <is>
          <t>Toplam</t>
        </is>
      </c>
      <c r="B14" s="3">
        <f>SUM(B2:B13)</f>
        <v/>
      </c>
      <c r="C14" s="3">
        <f>SUM(C2:C13)</f>
        <v/>
      </c>
      <c r="D14" s="3">
        <f>SUM(D2:D13)</f>
        <v/>
      </c>
      <c r="E14" s="3" t="inlineStr"/>
      <c r="F14" s="4">
        <f>IF(B14=0,"",D14/B14)</f>
        <v/>
      </c>
    </row>
  </sheetData>
  <conditionalFormatting sqref="D2:D14">
    <cfRule type="cellIs" priority="1" operator="lessThan" dxfId="0">
      <formula>0</formula>
    </cfRule>
    <cfRule type="cellIs" priority="2" operator="greaterThan" dxfId="1">
      <formula>0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5" customWidth="1" min="3" max="3"/>
    <col width="16" customWidth="1" min="4" max="4"/>
  </cols>
  <sheetData>
    <row r="1">
      <c r="A1" s="1" t="inlineStr">
        <is>
          <t>Kategori</t>
        </is>
      </c>
      <c r="B1" s="1" t="inlineStr">
        <is>
          <t>Tür</t>
        </is>
      </c>
      <c r="C1" s="1" t="inlineStr">
        <is>
          <t>Toplam</t>
        </is>
      </c>
      <c r="D1" s="1" t="inlineStr">
        <is>
          <t>Türü içindeki pay</t>
        </is>
      </c>
    </row>
    <row r="2">
      <c r="A2" t="inlineStr">
        <is>
          <t>Satış</t>
        </is>
      </c>
      <c r="B2" t="inlineStr">
        <is>
          <t>Gelir</t>
        </is>
      </c>
      <c r="C2" s="3">
        <f>SUMIFS(Hareketler!$F:$F,Hareketler!$C:$C,A2)</f>
        <v/>
      </c>
      <c r="D2" s="4">
        <f>IF(SUMIFS($C$2:$C$13,$B$2:$B$13,B2)=0,"",C2/SUMIFS($C$2:$C$13,$B$2:$B$13,B2))</f>
        <v/>
      </c>
      <c r="F2" s="5" t="inlineStr">
        <is>
          <t>En büyük gider kalemi</t>
        </is>
      </c>
      <c r="G2">
        <f>INDEX(A5:A13,MATCH(MAX(C5:C13),C5:C13,0))</f>
        <v/>
      </c>
    </row>
    <row r="3">
      <c r="A3" t="inlineStr">
        <is>
          <t>Hizmet geliri</t>
        </is>
      </c>
      <c r="B3" t="inlineStr">
        <is>
          <t>Gelir</t>
        </is>
      </c>
      <c r="C3" s="3">
        <f>SUMIFS(Hareketler!$F:$F,Hareketler!$C:$C,A3)</f>
        <v/>
      </c>
      <c r="D3" s="4">
        <f>IF(SUMIFS($C$2:$C$13,$B$2:$B$13,B3)=0,"",C3/SUMIFS($C$2:$C$13,$B$2:$B$13,B3))</f>
        <v/>
      </c>
      <c r="F3" s="5" t="inlineStr">
        <is>
          <t>Tutarı</t>
        </is>
      </c>
      <c r="G3" s="3">
        <f>MAX(C5:C13)</f>
        <v/>
      </c>
    </row>
    <row r="4">
      <c r="A4" t="inlineStr">
        <is>
          <t>Diğer gelir</t>
        </is>
      </c>
      <c r="B4" t="inlineStr">
        <is>
          <t>Gelir</t>
        </is>
      </c>
      <c r="C4" s="3">
        <f>SUMIFS(Hareketler!$F:$F,Hareketler!$C:$C,A4)</f>
        <v/>
      </c>
      <c r="D4" s="4">
        <f>IF(SUMIFS($C$2:$C$13,$B$2:$B$13,B4)=0,"",C4/SUMIFS($C$2:$C$13,$B$2:$B$13,B4))</f>
        <v/>
      </c>
    </row>
    <row r="5">
      <c r="A5" t="inlineStr">
        <is>
          <t>Kira</t>
        </is>
      </c>
      <c r="B5" t="inlineStr">
        <is>
          <t>Gider</t>
        </is>
      </c>
      <c r="C5" s="3">
        <f>SUMIFS(Hareketler!$F:$F,Hareketler!$C:$C,A5)</f>
        <v/>
      </c>
      <c r="D5" s="4">
        <f>IF(SUMIFS($C$2:$C$13,$B$2:$B$13,B5)=0,"",C5/SUMIFS($C$2:$C$13,$B$2:$B$13,B5))</f>
        <v/>
      </c>
    </row>
    <row r="6">
      <c r="A6" t="inlineStr">
        <is>
          <t>Personel</t>
        </is>
      </c>
      <c r="B6" t="inlineStr">
        <is>
          <t>Gider</t>
        </is>
      </c>
      <c r="C6" s="3">
        <f>SUMIFS(Hareketler!$F:$F,Hareketler!$C:$C,A6)</f>
        <v/>
      </c>
      <c r="D6" s="4">
        <f>IF(SUMIFS($C$2:$C$13,$B$2:$B$13,B6)=0,"",C6/SUMIFS($C$2:$C$13,$B$2:$B$13,B6))</f>
        <v/>
      </c>
    </row>
    <row r="7">
      <c r="A7" t="inlineStr">
        <is>
          <t>Mal alımı</t>
        </is>
      </c>
      <c r="B7" t="inlineStr">
        <is>
          <t>Gider</t>
        </is>
      </c>
      <c r="C7" s="3">
        <f>SUMIFS(Hareketler!$F:$F,Hareketler!$C:$C,A7)</f>
        <v/>
      </c>
      <c r="D7" s="4">
        <f>IF(SUMIFS($C$2:$C$13,$B$2:$B$13,B7)=0,"",C7/SUMIFS($C$2:$C$13,$B$2:$B$13,B7))</f>
        <v/>
      </c>
    </row>
    <row r="8">
      <c r="A8" t="inlineStr">
        <is>
          <t>Elektrik-su-doğalgaz</t>
        </is>
      </c>
      <c r="B8" t="inlineStr">
        <is>
          <t>Gider</t>
        </is>
      </c>
      <c r="C8" s="3">
        <f>SUMIFS(Hareketler!$F:$F,Hareketler!$C:$C,A8)</f>
        <v/>
      </c>
      <c r="D8" s="4">
        <f>IF(SUMIFS($C$2:$C$13,$B$2:$B$13,B8)=0,"",C8/SUMIFS($C$2:$C$13,$B$2:$B$13,B8))</f>
        <v/>
      </c>
    </row>
    <row r="9">
      <c r="A9" t="inlineStr">
        <is>
          <t>İnternet-telefon</t>
        </is>
      </c>
      <c r="B9" t="inlineStr">
        <is>
          <t>Gider</t>
        </is>
      </c>
      <c r="C9" s="3">
        <f>SUMIFS(Hareketler!$F:$F,Hareketler!$C:$C,A9)</f>
        <v/>
      </c>
      <c r="D9" s="4">
        <f>IF(SUMIFS($C$2:$C$13,$B$2:$B$13,B9)=0,"",C9/SUMIFS($C$2:$C$13,$B$2:$B$13,B9))</f>
        <v/>
      </c>
    </row>
    <row r="10">
      <c r="A10" t="inlineStr">
        <is>
          <t>Ulaşım</t>
        </is>
      </c>
      <c r="B10" t="inlineStr">
        <is>
          <t>Gider</t>
        </is>
      </c>
      <c r="C10" s="3">
        <f>SUMIFS(Hareketler!$F:$F,Hareketler!$C:$C,A10)</f>
        <v/>
      </c>
      <c r="D10" s="4">
        <f>IF(SUMIFS($C$2:$C$13,$B$2:$B$13,B10)=0,"",C10/SUMIFS($C$2:$C$13,$B$2:$B$13,B10))</f>
        <v/>
      </c>
    </row>
    <row r="11">
      <c r="A11" t="inlineStr">
        <is>
          <t>Vergi ve SGK</t>
        </is>
      </c>
      <c r="B11" t="inlineStr">
        <is>
          <t>Gider</t>
        </is>
      </c>
      <c r="C11" s="3">
        <f>SUMIFS(Hareketler!$F:$F,Hareketler!$C:$C,A11)</f>
        <v/>
      </c>
      <c r="D11" s="4">
        <f>IF(SUMIFS($C$2:$C$13,$B$2:$B$13,B11)=0,"",C11/SUMIFS($C$2:$C$13,$B$2:$B$13,B11))</f>
        <v/>
      </c>
    </row>
    <row r="12">
      <c r="A12" t="inlineStr">
        <is>
          <t>Bakım-onarım</t>
        </is>
      </c>
      <c r="B12" t="inlineStr">
        <is>
          <t>Gider</t>
        </is>
      </c>
      <c r="C12" s="3">
        <f>SUMIFS(Hareketler!$F:$F,Hareketler!$C:$C,A12)</f>
        <v/>
      </c>
      <c r="D12" s="4">
        <f>IF(SUMIFS($C$2:$C$13,$B$2:$B$13,B12)=0,"",C12/SUMIFS($C$2:$C$13,$B$2:$B$13,B12))</f>
        <v/>
      </c>
    </row>
    <row r="13">
      <c r="A13" t="inlineStr">
        <is>
          <t>Diğer gider</t>
        </is>
      </c>
      <c r="B13" t="inlineStr">
        <is>
          <t>Gider</t>
        </is>
      </c>
      <c r="C13" s="3">
        <f>SUMIFS(Hareketler!$F:$F,Hareketler!$C:$C,A13)</f>
        <v/>
      </c>
      <c r="D13" s="4">
        <f>IF(SUMIFS($C$2:$C$13,$B$2:$B$13,B13)=0,"",C13/SUMIFS($C$2:$C$13,$B$2:$B$13,B13))</f>
        <v/>
      </c>
    </row>
  </sheetData>
  <dataValidations count="1">
    <dataValidation sqref="B2:B13" showDropDown="0" showInputMessage="0" showErrorMessage="0" allowBlank="1" errorTitle="Geçersiz değer" error="Listeden bir değer seçin" type="list">
      <formula1>"Gelir,Gider"</formula1>
    </dataValidation>
  </dataValidations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2026-10-24T08:56:57Z</dcterms:created>
  <dcterms:modified xsi:type="dcterms:W3CDTF">2026-10-24T08:56:57Z</dcterms:modified>
</cp:coreProperties>
</file>