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iler" sheetId="1" state="visible" r:id="rId1"/>
    <sheet name="Hareketler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yyyy-mm-dd"/>
    <numFmt numFmtId="166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4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4D6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Cari bakiyeleri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'Cariler'!$B$2:$B$6</f>
            </numRef>
          </cat>
          <val>
            <numRef>
              <f>'Cariler'!$G$2:$G$6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riListesi" displayName="CariListesi" ref="A1:H41" headerRowCount="1">
  <autoFilter ref="A1:H41"/>
  <tableColumns count="8">
    <tableColumn id="1" name="Cari kodu"/>
    <tableColumn id="2" name="Cari adı"/>
    <tableColumn id="3" name="Tür"/>
    <tableColumn id="4" name="Telefon"/>
    <tableColumn id="5" name="Toplam borç"/>
    <tableColumn id="6" name="Toplam alacak"/>
    <tableColumn id="7" name="Bakiye"/>
    <tableColumn id="8" name="Durum"/>
  </tableColumns>
  <tableStyleInfo name="TableStyleMedium2" showRowStripes="1"/>
</table>
</file>

<file path=xl/tables/table2.xml><?xml version="1.0" encoding="utf-8"?>
<table xmlns="http://schemas.openxmlformats.org/spreadsheetml/2006/main" id="2" name="CariHareketleri" displayName="CariHareketleri" ref="A1:I301" headerRowCount="1">
  <autoFilter ref="A1:I301"/>
  <tableColumns count="9">
    <tableColumn id="1" name="Tarih"/>
    <tableColumn id="2" name="Cari kodu"/>
    <tableColumn id="3" name="Cari adı"/>
    <tableColumn id="4" name="Belge türü"/>
    <tableColumn id="5" name="Belge no"/>
    <tableColumn id="6" name="Açıklama"/>
    <tableColumn id="7" name="Borç"/>
    <tableColumn id="8" name="Alacak"/>
    <tableColumn id="9" name="Yürüyen bakiy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20" customWidth="1" min="3" max="3"/>
    <col width="16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Cari kodu</t>
        </is>
      </c>
      <c r="B1" s="1" t="inlineStr">
        <is>
          <t>Cari adı</t>
        </is>
      </c>
      <c r="C1" s="1" t="inlineStr">
        <is>
          <t>Tür</t>
        </is>
      </c>
      <c r="D1" s="1" t="inlineStr">
        <is>
          <t>Telefon</t>
        </is>
      </c>
      <c r="E1" s="1" t="inlineStr">
        <is>
          <t>Toplam borç</t>
        </is>
      </c>
      <c r="F1" s="1" t="inlineStr">
        <is>
          <t>Toplam alacak</t>
        </is>
      </c>
      <c r="G1" s="1" t="inlineStr">
        <is>
          <t>Bakiye</t>
        </is>
      </c>
      <c r="H1" s="1" t="inlineStr">
        <is>
          <t>Durum</t>
        </is>
      </c>
    </row>
    <row r="2">
      <c r="A2" t="inlineStr">
        <is>
          <t>C001</t>
        </is>
      </c>
      <c r="B2" t="inlineStr">
        <is>
          <t>Deniz Mobilya</t>
        </is>
      </c>
      <c r="C2" t="inlineStr">
        <is>
          <t>Müşteri</t>
        </is>
      </c>
      <c r="D2" s="2" t="inlineStr">
        <is>
          <t>0212 000 00 01</t>
        </is>
      </c>
      <c r="E2" s="3">
        <f>IF(A2="","",SUMIFS(Hareketler!$G:$G,Hareketler!$B:$B,A2))</f>
        <v/>
      </c>
      <c r="F2" s="3">
        <f>IF(A2="","",SUMIFS(Hareketler!$H:$H,Hareketler!$B:$B,A2))</f>
        <v/>
      </c>
      <c r="G2" s="3">
        <f>IF(A2="","",E2-F2)</f>
        <v/>
      </c>
      <c r="H2">
        <f>IF(A2="","",IF(G2&gt;0,"Bize borçlu",IF(G2&lt;0,"Biz borçluyuz","Kapalı")))</f>
        <v/>
      </c>
    </row>
    <row r="3">
      <c r="A3" t="inlineStr">
        <is>
          <t>C002</t>
        </is>
      </c>
      <c r="B3" t="inlineStr">
        <is>
          <t>Kuzey Kırtasiye</t>
        </is>
      </c>
      <c r="C3" t="inlineStr">
        <is>
          <t>Müşteri</t>
        </is>
      </c>
      <c r="D3" s="2" t="inlineStr">
        <is>
          <t>0216 000 00 02</t>
        </is>
      </c>
      <c r="E3" s="3">
        <f>IF(A3="","",SUMIFS(Hareketler!$G:$G,Hareketler!$B:$B,A3))</f>
        <v/>
      </c>
      <c r="F3" s="3">
        <f>IF(A3="","",SUMIFS(Hareketler!$H:$H,Hareketler!$B:$B,A3))</f>
        <v/>
      </c>
      <c r="G3" s="3">
        <f>IF(A3="","",E3-F3)</f>
        <v/>
      </c>
      <c r="H3">
        <f>IF(A3="","",IF(G3&gt;0,"Bize borçlu",IF(G3&lt;0,"Biz borçluyuz","Kapalı")))</f>
        <v/>
      </c>
    </row>
    <row r="4">
      <c r="A4" t="inlineStr">
        <is>
          <t>C003</t>
        </is>
      </c>
      <c r="B4" t="inlineStr">
        <is>
          <t>Atlas Ambalaj</t>
        </is>
      </c>
      <c r="C4" t="inlineStr">
        <is>
          <t>Tedarikçi</t>
        </is>
      </c>
      <c r="D4" s="2" t="inlineStr">
        <is>
          <t>0232 000 00 03</t>
        </is>
      </c>
      <c r="E4" s="3">
        <f>IF(A4="","",SUMIFS(Hareketler!$G:$G,Hareketler!$B:$B,A4))</f>
        <v/>
      </c>
      <c r="F4" s="3">
        <f>IF(A4="","",SUMIFS(Hareketler!$H:$H,Hareketler!$B:$B,A4))</f>
        <v/>
      </c>
      <c r="G4" s="3">
        <f>IF(A4="","",E4-F4)</f>
        <v/>
      </c>
      <c r="H4">
        <f>IF(A4="","",IF(G4&gt;0,"Bize borçlu",IF(G4&lt;0,"Biz borçluyuz","Kapalı")))</f>
        <v/>
      </c>
    </row>
    <row r="5">
      <c r="A5" t="inlineStr">
        <is>
          <t>C004</t>
        </is>
      </c>
      <c r="B5" t="inlineStr">
        <is>
          <t>Mavi Lojistik</t>
        </is>
      </c>
      <c r="C5" t="inlineStr">
        <is>
          <t>Tedarikçi</t>
        </is>
      </c>
      <c r="D5" s="2" t="inlineStr">
        <is>
          <t>0312 000 00 04</t>
        </is>
      </c>
      <c r="E5" s="3">
        <f>IF(A5="","",SUMIFS(Hareketler!$G:$G,Hareketler!$B:$B,A5))</f>
        <v/>
      </c>
      <c r="F5" s="3">
        <f>IF(A5="","",SUMIFS(Hareketler!$H:$H,Hareketler!$B:$B,A5))</f>
        <v/>
      </c>
      <c r="G5" s="3">
        <f>IF(A5="","",E5-F5)</f>
        <v/>
      </c>
      <c r="H5">
        <f>IF(A5="","",IF(G5&gt;0,"Bize borçlu",IF(G5&lt;0,"Biz borçluyuz","Kapalı")))</f>
        <v/>
      </c>
    </row>
    <row r="6">
      <c r="A6" t="inlineStr">
        <is>
          <t>C005</t>
        </is>
      </c>
      <c r="B6" t="inlineStr">
        <is>
          <t>Ece Tekstil</t>
        </is>
      </c>
      <c r="C6" t="inlineStr">
        <is>
          <t>Müşteri ve tedarikçi</t>
        </is>
      </c>
      <c r="D6" s="2" t="inlineStr">
        <is>
          <t>0224 000 00 05</t>
        </is>
      </c>
      <c r="E6" s="3">
        <f>IF(A6="","",SUMIFS(Hareketler!$G:$G,Hareketler!$B:$B,A6))</f>
        <v/>
      </c>
      <c r="F6" s="3">
        <f>IF(A6="","",SUMIFS(Hareketler!$H:$H,Hareketler!$B:$B,A6))</f>
        <v/>
      </c>
      <c r="G6" s="3">
        <f>IF(A6="","",E6-F6)</f>
        <v/>
      </c>
      <c r="H6">
        <f>IF(A6="","",IF(G6&gt;0,"Bize borçlu",IF(G6&lt;0,"Biz borçluyuz","Kapalı")))</f>
        <v/>
      </c>
    </row>
    <row r="7">
      <c r="D7" s="2" t="n"/>
      <c r="E7" s="3">
        <f>IF(A7="","",SUMIFS(Hareketler!$G:$G,Hareketler!$B:$B,A7))</f>
        <v/>
      </c>
      <c r="F7" s="3">
        <f>IF(A7="","",SUMIFS(Hareketler!$H:$H,Hareketler!$B:$B,A7))</f>
        <v/>
      </c>
      <c r="G7" s="3">
        <f>IF(A7="","",E7-F7)</f>
        <v/>
      </c>
      <c r="H7">
        <f>IF(A7="","",IF(G7&gt;0,"Bize borçlu",IF(G7&lt;0,"Biz borçluyuz","Kapalı")))</f>
        <v/>
      </c>
    </row>
    <row r="8">
      <c r="D8" s="2" t="n"/>
      <c r="E8" s="3">
        <f>IF(A8="","",SUMIFS(Hareketler!$G:$G,Hareketler!$B:$B,A8))</f>
        <v/>
      </c>
      <c r="F8" s="3">
        <f>IF(A8="","",SUMIFS(Hareketler!$H:$H,Hareketler!$B:$B,A8))</f>
        <v/>
      </c>
      <c r="G8" s="3">
        <f>IF(A8="","",E8-F8)</f>
        <v/>
      </c>
      <c r="H8">
        <f>IF(A8="","",IF(G8&gt;0,"Bize borçlu",IF(G8&lt;0,"Biz borçluyuz","Kapalı")))</f>
        <v/>
      </c>
    </row>
    <row r="9">
      <c r="D9" s="2" t="n"/>
      <c r="E9" s="3">
        <f>IF(A9="","",SUMIFS(Hareketler!$G:$G,Hareketler!$B:$B,A9))</f>
        <v/>
      </c>
      <c r="F9" s="3">
        <f>IF(A9="","",SUMIFS(Hareketler!$H:$H,Hareketler!$B:$B,A9))</f>
        <v/>
      </c>
      <c r="G9" s="3">
        <f>IF(A9="","",E9-F9)</f>
        <v/>
      </c>
      <c r="H9">
        <f>IF(A9="","",IF(G9&gt;0,"Bize borçlu",IF(G9&lt;0,"Biz borçluyuz","Kapalı")))</f>
        <v/>
      </c>
    </row>
    <row r="10">
      <c r="D10" s="2" t="n"/>
      <c r="E10" s="3">
        <f>IF(A10="","",SUMIFS(Hareketler!$G:$G,Hareketler!$B:$B,A10))</f>
        <v/>
      </c>
      <c r="F10" s="3">
        <f>IF(A10="","",SUMIFS(Hareketler!$H:$H,Hareketler!$B:$B,A10))</f>
        <v/>
      </c>
      <c r="G10" s="3">
        <f>IF(A10="","",E10-F10)</f>
        <v/>
      </c>
      <c r="H10">
        <f>IF(A10="","",IF(G10&gt;0,"Bize borçlu",IF(G10&lt;0,"Biz borçluyuz","Kapalı")))</f>
        <v/>
      </c>
    </row>
    <row r="11">
      <c r="D11" s="2" t="n"/>
      <c r="E11" s="3">
        <f>IF(A11="","",SUMIFS(Hareketler!$G:$G,Hareketler!$B:$B,A11))</f>
        <v/>
      </c>
      <c r="F11" s="3">
        <f>IF(A11="","",SUMIFS(Hareketler!$H:$H,Hareketler!$B:$B,A11))</f>
        <v/>
      </c>
      <c r="G11" s="3">
        <f>IF(A11="","",E11-F11)</f>
        <v/>
      </c>
      <c r="H11">
        <f>IF(A11="","",IF(G11&gt;0,"Bize borçlu",IF(G11&lt;0,"Biz borçluyuz","Kapalı")))</f>
        <v/>
      </c>
    </row>
    <row r="12">
      <c r="D12" s="2" t="n"/>
      <c r="E12" s="3">
        <f>IF(A12="","",SUMIFS(Hareketler!$G:$G,Hareketler!$B:$B,A12))</f>
        <v/>
      </c>
      <c r="F12" s="3">
        <f>IF(A12="","",SUMIFS(Hareketler!$H:$H,Hareketler!$B:$B,A12))</f>
        <v/>
      </c>
      <c r="G12" s="3">
        <f>IF(A12="","",E12-F12)</f>
        <v/>
      </c>
      <c r="H12">
        <f>IF(A12="","",IF(G12&gt;0,"Bize borçlu",IF(G12&lt;0,"Biz borçluyuz","Kapalı")))</f>
        <v/>
      </c>
    </row>
    <row r="13">
      <c r="D13" s="2" t="n"/>
      <c r="E13" s="3">
        <f>IF(A13="","",SUMIFS(Hareketler!$G:$G,Hareketler!$B:$B,A13))</f>
        <v/>
      </c>
      <c r="F13" s="3">
        <f>IF(A13="","",SUMIFS(Hareketler!$H:$H,Hareketler!$B:$B,A13))</f>
        <v/>
      </c>
      <c r="G13" s="3">
        <f>IF(A13="","",E13-F13)</f>
        <v/>
      </c>
      <c r="H13">
        <f>IF(A13="","",IF(G13&gt;0,"Bize borçlu",IF(G13&lt;0,"Biz borçluyuz","Kapalı")))</f>
        <v/>
      </c>
    </row>
    <row r="14">
      <c r="D14" s="2" t="n"/>
      <c r="E14" s="3">
        <f>IF(A14="","",SUMIFS(Hareketler!$G:$G,Hareketler!$B:$B,A14))</f>
        <v/>
      </c>
      <c r="F14" s="3">
        <f>IF(A14="","",SUMIFS(Hareketler!$H:$H,Hareketler!$B:$B,A14))</f>
        <v/>
      </c>
      <c r="G14" s="3">
        <f>IF(A14="","",E14-F14)</f>
        <v/>
      </c>
      <c r="H14">
        <f>IF(A14="","",IF(G14&gt;0,"Bize borçlu",IF(G14&lt;0,"Biz borçluyuz","Kapalı")))</f>
        <v/>
      </c>
    </row>
    <row r="15">
      <c r="D15" s="2" t="n"/>
      <c r="E15" s="3">
        <f>IF(A15="","",SUMIFS(Hareketler!$G:$G,Hareketler!$B:$B,A15))</f>
        <v/>
      </c>
      <c r="F15" s="3">
        <f>IF(A15="","",SUMIFS(Hareketler!$H:$H,Hareketler!$B:$B,A15))</f>
        <v/>
      </c>
      <c r="G15" s="3">
        <f>IF(A15="","",E15-F15)</f>
        <v/>
      </c>
      <c r="H15">
        <f>IF(A15="","",IF(G15&gt;0,"Bize borçlu",IF(G15&lt;0,"Biz borçluyuz","Kapalı")))</f>
        <v/>
      </c>
    </row>
    <row r="16">
      <c r="D16" s="2" t="n"/>
      <c r="E16" s="3">
        <f>IF(A16="","",SUMIFS(Hareketler!$G:$G,Hareketler!$B:$B,A16))</f>
        <v/>
      </c>
      <c r="F16" s="3">
        <f>IF(A16="","",SUMIFS(Hareketler!$H:$H,Hareketler!$B:$B,A16))</f>
        <v/>
      </c>
      <c r="G16" s="3">
        <f>IF(A16="","",E16-F16)</f>
        <v/>
      </c>
      <c r="H16">
        <f>IF(A16="","",IF(G16&gt;0,"Bize borçlu",IF(G16&lt;0,"Biz borçluyuz","Kapalı")))</f>
        <v/>
      </c>
    </row>
    <row r="17">
      <c r="D17" s="2" t="n"/>
      <c r="E17" s="3">
        <f>IF(A17="","",SUMIFS(Hareketler!$G:$G,Hareketler!$B:$B,A17))</f>
        <v/>
      </c>
      <c r="F17" s="3">
        <f>IF(A17="","",SUMIFS(Hareketler!$H:$H,Hareketler!$B:$B,A17))</f>
        <v/>
      </c>
      <c r="G17" s="3">
        <f>IF(A17="","",E17-F17)</f>
        <v/>
      </c>
      <c r="H17">
        <f>IF(A17="","",IF(G17&gt;0,"Bize borçlu",IF(G17&lt;0,"Biz borçluyuz","Kapalı")))</f>
        <v/>
      </c>
    </row>
    <row r="18">
      <c r="D18" s="2" t="n"/>
      <c r="E18" s="3">
        <f>IF(A18="","",SUMIFS(Hareketler!$G:$G,Hareketler!$B:$B,A18))</f>
        <v/>
      </c>
      <c r="F18" s="3">
        <f>IF(A18="","",SUMIFS(Hareketler!$H:$H,Hareketler!$B:$B,A18))</f>
        <v/>
      </c>
      <c r="G18" s="3">
        <f>IF(A18="","",E18-F18)</f>
        <v/>
      </c>
      <c r="H18">
        <f>IF(A18="","",IF(G18&gt;0,"Bize borçlu",IF(G18&lt;0,"Biz borçluyuz","Kapalı")))</f>
        <v/>
      </c>
    </row>
    <row r="19">
      <c r="D19" s="2" t="n"/>
      <c r="E19" s="3">
        <f>IF(A19="","",SUMIFS(Hareketler!$G:$G,Hareketler!$B:$B,A19))</f>
        <v/>
      </c>
      <c r="F19" s="3">
        <f>IF(A19="","",SUMIFS(Hareketler!$H:$H,Hareketler!$B:$B,A19))</f>
        <v/>
      </c>
      <c r="G19" s="3">
        <f>IF(A19="","",E19-F19)</f>
        <v/>
      </c>
      <c r="H19">
        <f>IF(A19="","",IF(G19&gt;0,"Bize borçlu",IF(G19&lt;0,"Biz borçluyuz","Kapalı")))</f>
        <v/>
      </c>
    </row>
    <row r="20">
      <c r="D20" s="2" t="n"/>
      <c r="E20" s="3">
        <f>IF(A20="","",SUMIFS(Hareketler!$G:$G,Hareketler!$B:$B,A20))</f>
        <v/>
      </c>
      <c r="F20" s="3">
        <f>IF(A20="","",SUMIFS(Hareketler!$H:$H,Hareketler!$B:$B,A20))</f>
        <v/>
      </c>
      <c r="G20" s="3">
        <f>IF(A20="","",E20-F20)</f>
        <v/>
      </c>
      <c r="H20">
        <f>IF(A20="","",IF(G20&gt;0,"Bize borçlu",IF(G20&lt;0,"Biz borçluyuz","Kapalı")))</f>
        <v/>
      </c>
    </row>
    <row r="21">
      <c r="D21" s="2" t="n"/>
      <c r="E21" s="3">
        <f>IF(A21="","",SUMIFS(Hareketler!$G:$G,Hareketler!$B:$B,A21))</f>
        <v/>
      </c>
      <c r="F21" s="3">
        <f>IF(A21="","",SUMIFS(Hareketler!$H:$H,Hareketler!$B:$B,A21))</f>
        <v/>
      </c>
      <c r="G21" s="3">
        <f>IF(A21="","",E21-F21)</f>
        <v/>
      </c>
      <c r="H21">
        <f>IF(A21="","",IF(G21&gt;0,"Bize borçlu",IF(G21&lt;0,"Biz borçluyuz","Kapalı")))</f>
        <v/>
      </c>
    </row>
    <row r="22">
      <c r="D22" s="2" t="n"/>
      <c r="E22" s="3">
        <f>IF(A22="","",SUMIFS(Hareketler!$G:$G,Hareketler!$B:$B,A22))</f>
        <v/>
      </c>
      <c r="F22" s="3">
        <f>IF(A22="","",SUMIFS(Hareketler!$H:$H,Hareketler!$B:$B,A22))</f>
        <v/>
      </c>
      <c r="G22" s="3">
        <f>IF(A22="","",E22-F22)</f>
        <v/>
      </c>
      <c r="H22">
        <f>IF(A22="","",IF(G22&gt;0,"Bize borçlu",IF(G22&lt;0,"Biz borçluyuz","Kapalı")))</f>
        <v/>
      </c>
    </row>
    <row r="23">
      <c r="D23" s="2" t="n"/>
      <c r="E23" s="3">
        <f>IF(A23="","",SUMIFS(Hareketler!$G:$G,Hareketler!$B:$B,A23))</f>
        <v/>
      </c>
      <c r="F23" s="3">
        <f>IF(A23="","",SUMIFS(Hareketler!$H:$H,Hareketler!$B:$B,A23))</f>
        <v/>
      </c>
      <c r="G23" s="3">
        <f>IF(A23="","",E23-F23)</f>
        <v/>
      </c>
      <c r="H23">
        <f>IF(A23="","",IF(G23&gt;0,"Bize borçlu",IF(G23&lt;0,"Biz borçluyuz","Kapalı")))</f>
        <v/>
      </c>
    </row>
    <row r="24">
      <c r="D24" s="2" t="n"/>
      <c r="E24" s="3">
        <f>IF(A24="","",SUMIFS(Hareketler!$G:$G,Hareketler!$B:$B,A24))</f>
        <v/>
      </c>
      <c r="F24" s="3">
        <f>IF(A24="","",SUMIFS(Hareketler!$H:$H,Hareketler!$B:$B,A24))</f>
        <v/>
      </c>
      <c r="G24" s="3">
        <f>IF(A24="","",E24-F24)</f>
        <v/>
      </c>
      <c r="H24">
        <f>IF(A24="","",IF(G24&gt;0,"Bize borçlu",IF(G24&lt;0,"Biz borçluyuz","Kapalı")))</f>
        <v/>
      </c>
    </row>
    <row r="25">
      <c r="D25" s="2" t="n"/>
      <c r="E25" s="3">
        <f>IF(A25="","",SUMIFS(Hareketler!$G:$G,Hareketler!$B:$B,A25))</f>
        <v/>
      </c>
      <c r="F25" s="3">
        <f>IF(A25="","",SUMIFS(Hareketler!$H:$H,Hareketler!$B:$B,A25))</f>
        <v/>
      </c>
      <c r="G25" s="3">
        <f>IF(A25="","",E25-F25)</f>
        <v/>
      </c>
      <c r="H25">
        <f>IF(A25="","",IF(G25&gt;0,"Bize borçlu",IF(G25&lt;0,"Biz borçluyuz","Kapalı")))</f>
        <v/>
      </c>
    </row>
    <row r="26">
      <c r="D26" s="2" t="n"/>
      <c r="E26" s="3">
        <f>IF(A26="","",SUMIFS(Hareketler!$G:$G,Hareketler!$B:$B,A26))</f>
        <v/>
      </c>
      <c r="F26" s="3">
        <f>IF(A26="","",SUMIFS(Hareketler!$H:$H,Hareketler!$B:$B,A26))</f>
        <v/>
      </c>
      <c r="G26" s="3">
        <f>IF(A26="","",E26-F26)</f>
        <v/>
      </c>
      <c r="H26">
        <f>IF(A26="","",IF(G26&gt;0,"Bize borçlu",IF(G26&lt;0,"Biz borçluyuz","Kapalı")))</f>
        <v/>
      </c>
    </row>
    <row r="27">
      <c r="D27" s="2" t="n"/>
      <c r="E27" s="3">
        <f>IF(A27="","",SUMIFS(Hareketler!$G:$G,Hareketler!$B:$B,A27))</f>
        <v/>
      </c>
      <c r="F27" s="3">
        <f>IF(A27="","",SUMIFS(Hareketler!$H:$H,Hareketler!$B:$B,A27))</f>
        <v/>
      </c>
      <c r="G27" s="3">
        <f>IF(A27="","",E27-F27)</f>
        <v/>
      </c>
      <c r="H27">
        <f>IF(A27="","",IF(G27&gt;0,"Bize borçlu",IF(G27&lt;0,"Biz borçluyuz","Kapalı")))</f>
        <v/>
      </c>
    </row>
    <row r="28">
      <c r="D28" s="2" t="n"/>
      <c r="E28" s="3">
        <f>IF(A28="","",SUMIFS(Hareketler!$G:$G,Hareketler!$B:$B,A28))</f>
        <v/>
      </c>
      <c r="F28" s="3">
        <f>IF(A28="","",SUMIFS(Hareketler!$H:$H,Hareketler!$B:$B,A28))</f>
        <v/>
      </c>
      <c r="G28" s="3">
        <f>IF(A28="","",E28-F28)</f>
        <v/>
      </c>
      <c r="H28">
        <f>IF(A28="","",IF(G28&gt;0,"Bize borçlu",IF(G28&lt;0,"Biz borçluyuz","Kapalı")))</f>
        <v/>
      </c>
    </row>
    <row r="29">
      <c r="D29" s="2" t="n"/>
      <c r="E29" s="3">
        <f>IF(A29="","",SUMIFS(Hareketler!$G:$G,Hareketler!$B:$B,A29))</f>
        <v/>
      </c>
      <c r="F29" s="3">
        <f>IF(A29="","",SUMIFS(Hareketler!$H:$H,Hareketler!$B:$B,A29))</f>
        <v/>
      </c>
      <c r="G29" s="3">
        <f>IF(A29="","",E29-F29)</f>
        <v/>
      </c>
      <c r="H29">
        <f>IF(A29="","",IF(G29&gt;0,"Bize borçlu",IF(G29&lt;0,"Biz borçluyuz","Kapalı")))</f>
        <v/>
      </c>
    </row>
    <row r="30">
      <c r="D30" s="2" t="n"/>
      <c r="E30" s="3">
        <f>IF(A30="","",SUMIFS(Hareketler!$G:$G,Hareketler!$B:$B,A30))</f>
        <v/>
      </c>
      <c r="F30" s="3">
        <f>IF(A30="","",SUMIFS(Hareketler!$H:$H,Hareketler!$B:$B,A30))</f>
        <v/>
      </c>
      <c r="G30" s="3">
        <f>IF(A30="","",E30-F30)</f>
        <v/>
      </c>
      <c r="H30">
        <f>IF(A30="","",IF(G30&gt;0,"Bize borçlu",IF(G30&lt;0,"Biz borçluyuz","Kapalı")))</f>
        <v/>
      </c>
    </row>
    <row r="31">
      <c r="D31" s="2" t="n"/>
      <c r="E31" s="3">
        <f>IF(A31="","",SUMIFS(Hareketler!$G:$G,Hareketler!$B:$B,A31))</f>
        <v/>
      </c>
      <c r="F31" s="3">
        <f>IF(A31="","",SUMIFS(Hareketler!$H:$H,Hareketler!$B:$B,A31))</f>
        <v/>
      </c>
      <c r="G31" s="3">
        <f>IF(A31="","",E31-F31)</f>
        <v/>
      </c>
      <c r="H31">
        <f>IF(A31="","",IF(G31&gt;0,"Bize borçlu",IF(G31&lt;0,"Biz borçluyuz","Kapalı")))</f>
        <v/>
      </c>
    </row>
    <row r="32">
      <c r="D32" s="2" t="n"/>
      <c r="E32" s="3">
        <f>IF(A32="","",SUMIFS(Hareketler!$G:$G,Hareketler!$B:$B,A32))</f>
        <v/>
      </c>
      <c r="F32" s="3">
        <f>IF(A32="","",SUMIFS(Hareketler!$H:$H,Hareketler!$B:$B,A32))</f>
        <v/>
      </c>
      <c r="G32" s="3">
        <f>IF(A32="","",E32-F32)</f>
        <v/>
      </c>
      <c r="H32">
        <f>IF(A32="","",IF(G32&gt;0,"Bize borçlu",IF(G32&lt;0,"Biz borçluyuz","Kapalı")))</f>
        <v/>
      </c>
    </row>
    <row r="33">
      <c r="D33" s="2" t="n"/>
      <c r="E33" s="3">
        <f>IF(A33="","",SUMIFS(Hareketler!$G:$G,Hareketler!$B:$B,A33))</f>
        <v/>
      </c>
      <c r="F33" s="3">
        <f>IF(A33="","",SUMIFS(Hareketler!$H:$H,Hareketler!$B:$B,A33))</f>
        <v/>
      </c>
      <c r="G33" s="3">
        <f>IF(A33="","",E33-F33)</f>
        <v/>
      </c>
      <c r="H33">
        <f>IF(A33="","",IF(G33&gt;0,"Bize borçlu",IF(G33&lt;0,"Biz borçluyuz","Kapalı")))</f>
        <v/>
      </c>
    </row>
    <row r="34">
      <c r="D34" s="2" t="n"/>
      <c r="E34" s="3">
        <f>IF(A34="","",SUMIFS(Hareketler!$G:$G,Hareketler!$B:$B,A34))</f>
        <v/>
      </c>
      <c r="F34" s="3">
        <f>IF(A34="","",SUMIFS(Hareketler!$H:$H,Hareketler!$B:$B,A34))</f>
        <v/>
      </c>
      <c r="G34" s="3">
        <f>IF(A34="","",E34-F34)</f>
        <v/>
      </c>
      <c r="H34">
        <f>IF(A34="","",IF(G34&gt;0,"Bize borçlu",IF(G34&lt;0,"Biz borçluyuz","Kapalı")))</f>
        <v/>
      </c>
    </row>
    <row r="35">
      <c r="D35" s="2" t="n"/>
      <c r="E35" s="3">
        <f>IF(A35="","",SUMIFS(Hareketler!$G:$G,Hareketler!$B:$B,A35))</f>
        <v/>
      </c>
      <c r="F35" s="3">
        <f>IF(A35="","",SUMIFS(Hareketler!$H:$H,Hareketler!$B:$B,A35))</f>
        <v/>
      </c>
      <c r="G35" s="3">
        <f>IF(A35="","",E35-F35)</f>
        <v/>
      </c>
      <c r="H35">
        <f>IF(A35="","",IF(G35&gt;0,"Bize borçlu",IF(G35&lt;0,"Biz borçluyuz","Kapalı")))</f>
        <v/>
      </c>
    </row>
    <row r="36">
      <c r="D36" s="2" t="n"/>
      <c r="E36" s="3">
        <f>IF(A36="","",SUMIFS(Hareketler!$G:$G,Hareketler!$B:$B,A36))</f>
        <v/>
      </c>
      <c r="F36" s="3">
        <f>IF(A36="","",SUMIFS(Hareketler!$H:$H,Hareketler!$B:$B,A36))</f>
        <v/>
      </c>
      <c r="G36" s="3">
        <f>IF(A36="","",E36-F36)</f>
        <v/>
      </c>
      <c r="H36">
        <f>IF(A36="","",IF(G36&gt;0,"Bize borçlu",IF(G36&lt;0,"Biz borçluyuz","Kapalı")))</f>
        <v/>
      </c>
    </row>
    <row r="37">
      <c r="D37" s="2" t="n"/>
      <c r="E37" s="3">
        <f>IF(A37="","",SUMIFS(Hareketler!$G:$G,Hareketler!$B:$B,A37))</f>
        <v/>
      </c>
      <c r="F37" s="3">
        <f>IF(A37="","",SUMIFS(Hareketler!$H:$H,Hareketler!$B:$B,A37))</f>
        <v/>
      </c>
      <c r="G37" s="3">
        <f>IF(A37="","",E37-F37)</f>
        <v/>
      </c>
      <c r="H37">
        <f>IF(A37="","",IF(G37&gt;0,"Bize borçlu",IF(G37&lt;0,"Biz borçluyuz","Kapalı")))</f>
        <v/>
      </c>
    </row>
    <row r="38">
      <c r="D38" s="2" t="n"/>
      <c r="E38" s="3">
        <f>IF(A38="","",SUMIFS(Hareketler!$G:$G,Hareketler!$B:$B,A38))</f>
        <v/>
      </c>
      <c r="F38" s="3">
        <f>IF(A38="","",SUMIFS(Hareketler!$H:$H,Hareketler!$B:$B,A38))</f>
        <v/>
      </c>
      <c r="G38" s="3">
        <f>IF(A38="","",E38-F38)</f>
        <v/>
      </c>
      <c r="H38">
        <f>IF(A38="","",IF(G38&gt;0,"Bize borçlu",IF(G38&lt;0,"Biz borçluyuz","Kapalı")))</f>
        <v/>
      </c>
    </row>
    <row r="39">
      <c r="D39" s="2" t="n"/>
      <c r="E39" s="3">
        <f>IF(A39="","",SUMIFS(Hareketler!$G:$G,Hareketler!$B:$B,A39))</f>
        <v/>
      </c>
      <c r="F39" s="3">
        <f>IF(A39="","",SUMIFS(Hareketler!$H:$H,Hareketler!$B:$B,A39))</f>
        <v/>
      </c>
      <c r="G39" s="3">
        <f>IF(A39="","",E39-F39)</f>
        <v/>
      </c>
      <c r="H39">
        <f>IF(A39="","",IF(G39&gt;0,"Bize borçlu",IF(G39&lt;0,"Biz borçluyuz","Kapalı")))</f>
        <v/>
      </c>
    </row>
    <row r="40">
      <c r="D40" s="2" t="n"/>
      <c r="E40" s="3">
        <f>IF(A40="","",SUMIFS(Hareketler!$G:$G,Hareketler!$B:$B,A40))</f>
        <v/>
      </c>
      <c r="F40" s="3">
        <f>IF(A40="","",SUMIFS(Hareketler!$H:$H,Hareketler!$B:$B,A40))</f>
        <v/>
      </c>
      <c r="G40" s="3">
        <f>IF(A40="","",E40-F40)</f>
        <v/>
      </c>
      <c r="H40">
        <f>IF(A40="","",IF(G40&gt;0,"Bize borçlu",IF(G40&lt;0,"Biz borçluyuz","Kapalı")))</f>
        <v/>
      </c>
    </row>
    <row r="41">
      <c r="D41" s="2" t="n"/>
      <c r="E41" s="3">
        <f>IF(A41="","",SUMIFS(Hareketler!$G:$G,Hareketler!$B:$B,A41))</f>
        <v/>
      </c>
      <c r="F41" s="3">
        <f>IF(A41="","",SUMIFS(Hareketler!$H:$H,Hareketler!$B:$B,A41))</f>
        <v/>
      </c>
      <c r="G41" s="3">
        <f>IF(A41="","",E41-F41)</f>
        <v/>
      </c>
      <c r="H41">
        <f>IF(A41="","",IF(G41&gt;0,"Bize borçlu",IF(G41&lt;0,"Biz borçluyuz","Kapalı")))</f>
        <v/>
      </c>
    </row>
  </sheetData>
  <conditionalFormatting sqref="G2:G4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1">
    <dataValidation sqref="C2:C41" showDropDown="0" showInputMessage="0" showErrorMessage="0" allowBlank="1" errorTitle="Geçersiz değer" error="Listeden bir değer seçin" type="list">
      <formula1>"Müşteri,Tedarikçi,Müşteri ve tedarikçi"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4" customWidth="1" min="3" max="3"/>
    <col width="16" customWidth="1" min="4" max="4"/>
    <col width="11" customWidth="1" min="5" max="5"/>
    <col width="30" customWidth="1" min="6" max="6"/>
    <col width="14" customWidth="1" min="7" max="7"/>
    <col width="14" customWidth="1" min="8" max="8"/>
    <col width="16" customWidth="1" min="9" max="9"/>
  </cols>
  <sheetData>
    <row r="1">
      <c r="A1" s="1" t="inlineStr">
        <is>
          <t>Tarih</t>
        </is>
      </c>
      <c r="B1" s="1" t="inlineStr">
        <is>
          <t>Cari kodu</t>
        </is>
      </c>
      <c r="C1" s="1" t="inlineStr">
        <is>
          <t>Cari adı</t>
        </is>
      </c>
      <c r="D1" s="1" t="inlineStr">
        <is>
          <t>Belge türü</t>
        </is>
      </c>
      <c r="E1" s="1" t="inlineStr">
        <is>
          <t>Belge no</t>
        </is>
      </c>
      <c r="F1" s="1" t="inlineStr">
        <is>
          <t>Açıklama</t>
        </is>
      </c>
      <c r="G1" s="1" t="inlineStr">
        <is>
          <t>Borç</t>
        </is>
      </c>
      <c r="H1" s="1" t="inlineStr">
        <is>
          <t>Alacak</t>
        </is>
      </c>
      <c r="I1" s="1" t="inlineStr">
        <is>
          <t>Yürüyen bakiye</t>
        </is>
      </c>
    </row>
    <row r="2">
      <c r="A2" s="4" t="n">
        <v>46266</v>
      </c>
      <c r="B2" t="inlineStr">
        <is>
          <t>C001</t>
        </is>
      </c>
      <c r="C2">
        <f>IF(B2="","",IFERROR(VLOOKUP(B2,Cariler!$A:$B,2,FALSE),"Kod bulunamadı"))</f>
        <v/>
      </c>
      <c r="D2" t="inlineStr">
        <is>
          <t>Açılış bakiyesi</t>
        </is>
      </c>
      <c r="E2" t="inlineStr"/>
      <c r="F2" t="inlineStr">
        <is>
          <t>Önceki dönemden devir</t>
        </is>
      </c>
      <c r="G2" s="3" t="n">
        <v>12000</v>
      </c>
      <c r="H2" s="3" t="n"/>
      <c r="I2" s="3">
        <f>IF(B2="","",SUMIFS($G$2:G2,$B$2:B2,B2)-SUMIFS($H$2:H2,$B$2:B2,B2))</f>
        <v/>
      </c>
    </row>
    <row r="3">
      <c r="A3" s="4" t="n">
        <v>46268</v>
      </c>
      <c r="B3" t="inlineStr">
        <is>
          <t>C003</t>
        </is>
      </c>
      <c r="C3">
        <f>IF(B3="","",IFERROR(VLOOKUP(B3,Cariler!$A:$B,2,FALSE),"Kod bulunamadı"))</f>
        <v/>
      </c>
      <c r="D3" t="inlineStr">
        <is>
          <t>Alış faturası</t>
        </is>
      </c>
      <c r="E3" t="inlineStr">
        <is>
          <t>A-2041</t>
        </is>
      </c>
      <c r="F3" t="inlineStr">
        <is>
          <t>Koli ve bant</t>
        </is>
      </c>
      <c r="G3" s="3" t="n"/>
      <c r="H3" s="3" t="n">
        <v>18500</v>
      </c>
      <c r="I3" s="3">
        <f>IF(B3="","",SUMIFS($G$2:G3,$B$2:B3,B3)-SUMIFS($H$2:H3,$B$2:B3,B3))</f>
        <v/>
      </c>
    </row>
    <row r="4">
      <c r="A4" s="4" t="n">
        <v>46273</v>
      </c>
      <c r="B4" t="inlineStr">
        <is>
          <t>C001</t>
        </is>
      </c>
      <c r="C4">
        <f>IF(B4="","",IFERROR(VLOOKUP(B4,Cariler!$A:$B,2,FALSE),"Kod bulunamadı"))</f>
        <v/>
      </c>
      <c r="D4" t="inlineStr">
        <is>
          <t>Satış faturası</t>
        </is>
      </c>
      <c r="E4" t="inlineStr">
        <is>
          <t>S-1101</t>
        </is>
      </c>
      <c r="F4" t="inlineStr">
        <is>
          <t>Ofis masası 4 adet</t>
        </is>
      </c>
      <c r="G4" s="3" t="n">
        <v>34000</v>
      </c>
      <c r="H4" s="3" t="n"/>
      <c r="I4" s="3">
        <f>IF(B4="","",SUMIFS($G$2:G4,$B$2:B4,B4)-SUMIFS($H$2:H4,$B$2:B4,B4))</f>
        <v/>
      </c>
    </row>
    <row r="5">
      <c r="A5" s="4" t="n">
        <v>46275</v>
      </c>
      <c r="B5" t="inlineStr">
        <is>
          <t>C002</t>
        </is>
      </c>
      <c r="C5">
        <f>IF(B5="","",IFERROR(VLOOKUP(B5,Cariler!$A:$B,2,FALSE),"Kod bulunamadı"))</f>
        <v/>
      </c>
      <c r="D5" t="inlineStr">
        <is>
          <t>Satış faturası</t>
        </is>
      </c>
      <c r="E5" t="inlineStr">
        <is>
          <t>S-1102</t>
        </is>
      </c>
      <c r="F5" t="inlineStr">
        <is>
          <t>Toptan defter</t>
        </is>
      </c>
      <c r="G5" s="3" t="n">
        <v>9600</v>
      </c>
      <c r="H5" s="3" t="n"/>
      <c r="I5" s="3">
        <f>IF(B5="","",SUMIFS($G$2:G5,$B$2:B5,B5)-SUMIFS($H$2:H5,$B$2:B5,B5))</f>
        <v/>
      </c>
    </row>
    <row r="6">
      <c r="A6" s="4" t="n">
        <v>46280</v>
      </c>
      <c r="B6" t="inlineStr">
        <is>
          <t>C001</t>
        </is>
      </c>
      <c r="C6">
        <f>IF(B6="","",IFERROR(VLOOKUP(B6,Cariler!$A:$B,2,FALSE),"Kod bulunamadı"))</f>
        <v/>
      </c>
      <c r="D6" t="inlineStr">
        <is>
          <t>Tahsilat</t>
        </is>
      </c>
      <c r="E6" t="inlineStr">
        <is>
          <t>T-301</t>
        </is>
      </c>
      <c r="F6" t="inlineStr">
        <is>
          <t>Havale</t>
        </is>
      </c>
      <c r="G6" s="3" t="n"/>
      <c r="H6" s="3" t="n">
        <v>25000</v>
      </c>
      <c r="I6" s="3">
        <f>IF(B6="","",SUMIFS($G$2:G6,$B$2:B6,B6)-SUMIFS($H$2:H6,$B$2:B6,B6))</f>
        <v/>
      </c>
    </row>
    <row r="7">
      <c r="A7" s="4" t="n">
        <v>46283</v>
      </c>
      <c r="B7" t="inlineStr">
        <is>
          <t>C004</t>
        </is>
      </c>
      <c r="C7">
        <f>IF(B7="","",IFERROR(VLOOKUP(B7,Cariler!$A:$B,2,FALSE),"Kod bulunamadı"))</f>
        <v/>
      </c>
      <c r="D7" t="inlineStr">
        <is>
          <t>Alış faturası</t>
        </is>
      </c>
      <c r="E7" t="inlineStr">
        <is>
          <t>A-2042</t>
        </is>
      </c>
      <c r="F7" t="inlineStr">
        <is>
          <t>Eylül sevkiyatları</t>
        </is>
      </c>
      <c r="G7" s="3" t="n"/>
      <c r="H7" s="3" t="n">
        <v>7200</v>
      </c>
      <c r="I7" s="3">
        <f>IF(B7="","",SUMIFS($G$2:G7,$B$2:B7,B7)-SUMIFS($H$2:H7,$B$2:B7,B7))</f>
        <v/>
      </c>
    </row>
    <row r="8">
      <c r="A8" s="4" t="n">
        <v>46285</v>
      </c>
      <c r="B8" t="inlineStr">
        <is>
          <t>C003</t>
        </is>
      </c>
      <c r="C8">
        <f>IF(B8="","",IFERROR(VLOOKUP(B8,Cariler!$A:$B,2,FALSE),"Kod bulunamadı"))</f>
        <v/>
      </c>
      <c r="D8" t="inlineStr">
        <is>
          <t>Ödeme</t>
        </is>
      </c>
      <c r="E8" t="inlineStr">
        <is>
          <t>O-510</t>
        </is>
      </c>
      <c r="F8" t="inlineStr">
        <is>
          <t>Havale</t>
        </is>
      </c>
      <c r="G8" s="3" t="n">
        <v>18500</v>
      </c>
      <c r="H8" s="3" t="n"/>
      <c r="I8" s="3">
        <f>IF(B8="","",SUMIFS($G$2:G8,$B$2:B8,B8)-SUMIFS($H$2:H8,$B$2:B8,B8))</f>
        <v/>
      </c>
    </row>
    <row r="9">
      <c r="A9" s="4" t="n">
        <v>46290</v>
      </c>
      <c r="B9" t="inlineStr">
        <is>
          <t>C005</t>
        </is>
      </c>
      <c r="C9">
        <f>IF(B9="","",IFERROR(VLOOKUP(B9,Cariler!$A:$B,2,FALSE),"Kod bulunamadı"))</f>
        <v/>
      </c>
      <c r="D9" t="inlineStr">
        <is>
          <t>Satış faturası</t>
        </is>
      </c>
      <c r="E9" t="inlineStr">
        <is>
          <t>S-1103</t>
        </is>
      </c>
      <c r="F9" t="inlineStr">
        <is>
          <t>Döşemelik kumaş satışı</t>
        </is>
      </c>
      <c r="G9" s="3" t="n">
        <v>15000</v>
      </c>
      <c r="H9" s="3" t="n"/>
      <c r="I9" s="3">
        <f>IF(B9="","",SUMIFS($G$2:G9,$B$2:B9,B9)-SUMIFS($H$2:H9,$B$2:B9,B9))</f>
        <v/>
      </c>
    </row>
    <row r="10">
      <c r="A10" s="4" t="n">
        <v>46293</v>
      </c>
      <c r="B10" t="inlineStr">
        <is>
          <t>C005</t>
        </is>
      </c>
      <c r="C10">
        <f>IF(B10="","",IFERROR(VLOOKUP(B10,Cariler!$A:$B,2,FALSE),"Kod bulunamadı"))</f>
        <v/>
      </c>
      <c r="D10" t="inlineStr">
        <is>
          <t>Alış faturası</t>
        </is>
      </c>
      <c r="E10" t="inlineStr">
        <is>
          <t>A-2043</t>
        </is>
      </c>
      <c r="F10" t="inlineStr">
        <is>
          <t>Kumaş alımı</t>
        </is>
      </c>
      <c r="G10" s="3" t="n"/>
      <c r="H10" s="3" t="n">
        <v>22000</v>
      </c>
      <c r="I10" s="3">
        <f>IF(B10="","",SUMIFS($G$2:G10,$B$2:B10,B10)-SUMIFS($H$2:H10,$B$2:B10,B10))</f>
        <v/>
      </c>
    </row>
    <row r="11">
      <c r="A11" s="4" t="n">
        <v>46297</v>
      </c>
      <c r="B11" t="inlineStr">
        <is>
          <t>C002</t>
        </is>
      </c>
      <c r="C11">
        <f>IF(B11="","",IFERROR(VLOOKUP(B11,Cariler!$A:$B,2,FALSE),"Kod bulunamadı"))</f>
        <v/>
      </c>
      <c r="D11" t="inlineStr">
        <is>
          <t>Tahsilat</t>
        </is>
      </c>
      <c r="E11" t="inlineStr">
        <is>
          <t>T-302</t>
        </is>
      </c>
      <c r="F11" t="inlineStr">
        <is>
          <t>Nakit</t>
        </is>
      </c>
      <c r="G11" s="3" t="n"/>
      <c r="H11" s="3" t="n">
        <v>6000</v>
      </c>
      <c r="I11" s="3">
        <f>IF(B11="","",SUMIFS($G$2:G11,$B$2:B11,B11)-SUMIFS($H$2:H11,$B$2:B11,B11))</f>
        <v/>
      </c>
    </row>
    <row r="12">
      <c r="A12" s="4" t="n">
        <v>46300</v>
      </c>
      <c r="B12" t="inlineStr">
        <is>
          <t>C001</t>
        </is>
      </c>
      <c r="C12">
        <f>IF(B12="","",IFERROR(VLOOKUP(B12,Cariler!$A:$B,2,FALSE),"Kod bulunamadı"))</f>
        <v/>
      </c>
      <c r="D12" t="inlineStr">
        <is>
          <t>Satış faturası</t>
        </is>
      </c>
      <c r="E12" t="inlineStr">
        <is>
          <t>S-1104</t>
        </is>
      </c>
      <c r="F12" t="inlineStr">
        <is>
          <t>Toplantı masası</t>
        </is>
      </c>
      <c r="G12" s="3" t="n">
        <v>21000</v>
      </c>
      <c r="H12" s="3" t="n"/>
      <c r="I12" s="3">
        <f>IF(B12="","",SUMIFS($G$2:G12,$B$2:B12,B12)-SUMIFS($H$2:H12,$B$2:B12,B12))</f>
        <v/>
      </c>
    </row>
    <row r="13">
      <c r="A13" s="4" t="n">
        <v>46302</v>
      </c>
      <c r="B13" t="inlineStr">
        <is>
          <t>C004</t>
        </is>
      </c>
      <c r="C13">
        <f>IF(B13="","",IFERROR(VLOOKUP(B13,Cariler!$A:$B,2,FALSE),"Kod bulunamadı"))</f>
        <v/>
      </c>
      <c r="D13" t="inlineStr">
        <is>
          <t>Ödeme</t>
        </is>
      </c>
      <c r="E13" t="inlineStr">
        <is>
          <t>O-511</t>
        </is>
      </c>
      <c r="F13" t="inlineStr">
        <is>
          <t>Havale</t>
        </is>
      </c>
      <c r="G13" s="3" t="n">
        <v>4000</v>
      </c>
      <c r="H13" s="3" t="n"/>
      <c r="I13" s="3">
        <f>IF(B13="","",SUMIFS($G$2:G13,$B$2:B13,B13)-SUMIFS($H$2:H13,$B$2:B13,B13))</f>
        <v/>
      </c>
    </row>
    <row r="14">
      <c r="A14" s="4" t="n">
        <v>46307</v>
      </c>
      <c r="B14" t="inlineStr">
        <is>
          <t>C001</t>
        </is>
      </c>
      <c r="C14">
        <f>IF(B14="","",IFERROR(VLOOKUP(B14,Cariler!$A:$B,2,FALSE),"Kod bulunamadı"))</f>
        <v/>
      </c>
      <c r="D14" t="inlineStr">
        <is>
          <t>İade</t>
        </is>
      </c>
      <c r="E14" t="inlineStr">
        <is>
          <t>I-12</t>
        </is>
      </c>
      <c r="F14" t="inlineStr">
        <is>
          <t>Hasarlı ürün iadesi</t>
        </is>
      </c>
      <c r="G14" s="3" t="n"/>
      <c r="H14" s="3" t="n">
        <v>3000</v>
      </c>
      <c r="I14" s="3">
        <f>IF(B14="","",SUMIFS($G$2:G14,$B$2:B14,B14)-SUMIFS($H$2:H14,$B$2:B14,B14))</f>
        <v/>
      </c>
    </row>
    <row r="15">
      <c r="A15" s="4" t="n">
        <v>46310</v>
      </c>
      <c r="B15" t="inlineStr">
        <is>
          <t>C005</t>
        </is>
      </c>
      <c r="C15">
        <f>IF(B15="","",IFERROR(VLOOKUP(B15,Cariler!$A:$B,2,FALSE),"Kod bulunamadı"))</f>
        <v/>
      </c>
      <c r="D15" t="inlineStr">
        <is>
          <t>Ödeme</t>
        </is>
      </c>
      <c r="E15" t="inlineStr">
        <is>
          <t>O-512</t>
        </is>
      </c>
      <c r="F15" t="inlineStr">
        <is>
          <t>Mahsup sonrası kalan</t>
        </is>
      </c>
      <c r="G15" s="3" t="n">
        <v>7000</v>
      </c>
      <c r="H15" s="3" t="n"/>
      <c r="I15" s="3">
        <f>IF(B15="","",SUMIFS($G$2:G15,$B$2:B15,B15)-SUMIFS($H$2:H15,$B$2:B15,B15))</f>
        <v/>
      </c>
    </row>
    <row r="16">
      <c r="A16" s="4" t="n"/>
      <c r="C16">
        <f>IF(B16="","",IFERROR(VLOOKUP(B16,Cariler!$A:$B,2,FALSE),"Kod bulunamadı"))</f>
        <v/>
      </c>
      <c r="G16" s="3" t="n"/>
      <c r="H16" s="3" t="n"/>
      <c r="I16" s="3">
        <f>IF(B16="","",SUMIFS($G$2:G16,$B$2:B16,B16)-SUMIFS($H$2:H16,$B$2:B16,B16))</f>
        <v/>
      </c>
    </row>
    <row r="17">
      <c r="A17" s="4" t="n"/>
      <c r="C17">
        <f>IF(B17="","",IFERROR(VLOOKUP(B17,Cariler!$A:$B,2,FALSE),"Kod bulunamadı"))</f>
        <v/>
      </c>
      <c r="G17" s="3" t="n"/>
      <c r="H17" s="3" t="n"/>
      <c r="I17" s="3">
        <f>IF(B17="","",SUMIFS($G$2:G17,$B$2:B17,B17)-SUMIFS($H$2:H17,$B$2:B17,B17))</f>
        <v/>
      </c>
    </row>
    <row r="18">
      <c r="A18" s="4" t="n"/>
      <c r="C18">
        <f>IF(B18="","",IFERROR(VLOOKUP(B18,Cariler!$A:$B,2,FALSE),"Kod bulunamadı"))</f>
        <v/>
      </c>
      <c r="G18" s="3" t="n"/>
      <c r="H18" s="3" t="n"/>
      <c r="I18" s="3">
        <f>IF(B18="","",SUMIFS($G$2:G18,$B$2:B18,B18)-SUMIFS($H$2:H18,$B$2:B18,B18))</f>
        <v/>
      </c>
    </row>
    <row r="19">
      <c r="A19" s="4" t="n"/>
      <c r="C19">
        <f>IF(B19="","",IFERROR(VLOOKUP(B19,Cariler!$A:$B,2,FALSE),"Kod bulunamadı"))</f>
        <v/>
      </c>
      <c r="G19" s="3" t="n"/>
      <c r="H19" s="3" t="n"/>
      <c r="I19" s="3">
        <f>IF(B19="","",SUMIFS($G$2:G19,$B$2:B19,B19)-SUMIFS($H$2:H19,$B$2:B19,B19))</f>
        <v/>
      </c>
    </row>
    <row r="20">
      <c r="A20" s="4" t="n"/>
      <c r="C20">
        <f>IF(B20="","",IFERROR(VLOOKUP(B20,Cariler!$A:$B,2,FALSE),"Kod bulunamadı"))</f>
        <v/>
      </c>
      <c r="G20" s="3" t="n"/>
      <c r="H20" s="3" t="n"/>
      <c r="I20" s="3">
        <f>IF(B20="","",SUMIFS($G$2:G20,$B$2:B20,B20)-SUMIFS($H$2:H20,$B$2:B20,B20))</f>
        <v/>
      </c>
    </row>
    <row r="21">
      <c r="A21" s="4" t="n"/>
      <c r="C21">
        <f>IF(B21="","",IFERROR(VLOOKUP(B21,Cariler!$A:$B,2,FALSE),"Kod bulunamadı"))</f>
        <v/>
      </c>
      <c r="G21" s="3" t="n"/>
      <c r="H21" s="3" t="n"/>
      <c r="I21" s="3">
        <f>IF(B21="","",SUMIFS($G$2:G21,$B$2:B21,B21)-SUMIFS($H$2:H21,$B$2:B21,B21))</f>
        <v/>
      </c>
    </row>
    <row r="22">
      <c r="A22" s="4" t="n"/>
      <c r="C22">
        <f>IF(B22="","",IFERROR(VLOOKUP(B22,Cariler!$A:$B,2,FALSE),"Kod bulunamadı"))</f>
        <v/>
      </c>
      <c r="G22" s="3" t="n"/>
      <c r="H22" s="3" t="n"/>
      <c r="I22" s="3">
        <f>IF(B22="","",SUMIFS($G$2:G22,$B$2:B22,B22)-SUMIFS($H$2:H22,$B$2:B22,B22))</f>
        <v/>
      </c>
    </row>
    <row r="23">
      <c r="A23" s="4" t="n"/>
      <c r="C23">
        <f>IF(B23="","",IFERROR(VLOOKUP(B23,Cariler!$A:$B,2,FALSE),"Kod bulunamadı"))</f>
        <v/>
      </c>
      <c r="G23" s="3" t="n"/>
      <c r="H23" s="3" t="n"/>
      <c r="I23" s="3">
        <f>IF(B23="","",SUMIFS($G$2:G23,$B$2:B23,B23)-SUMIFS($H$2:H23,$B$2:B23,B23))</f>
        <v/>
      </c>
    </row>
    <row r="24">
      <c r="A24" s="4" t="n"/>
      <c r="C24">
        <f>IF(B24="","",IFERROR(VLOOKUP(B24,Cariler!$A:$B,2,FALSE),"Kod bulunamadı"))</f>
        <v/>
      </c>
      <c r="G24" s="3" t="n"/>
      <c r="H24" s="3" t="n"/>
      <c r="I24" s="3">
        <f>IF(B24="","",SUMIFS($G$2:G24,$B$2:B24,B24)-SUMIFS($H$2:H24,$B$2:B24,B24))</f>
        <v/>
      </c>
    </row>
    <row r="25">
      <c r="A25" s="4" t="n"/>
      <c r="C25">
        <f>IF(B25="","",IFERROR(VLOOKUP(B25,Cariler!$A:$B,2,FALSE),"Kod bulunamadı"))</f>
        <v/>
      </c>
      <c r="G25" s="3" t="n"/>
      <c r="H25" s="3" t="n"/>
      <c r="I25" s="3">
        <f>IF(B25="","",SUMIFS($G$2:G25,$B$2:B25,B25)-SUMIFS($H$2:H25,$B$2:B25,B25))</f>
        <v/>
      </c>
    </row>
    <row r="26">
      <c r="A26" s="4" t="n"/>
      <c r="C26">
        <f>IF(B26="","",IFERROR(VLOOKUP(B26,Cariler!$A:$B,2,FALSE),"Kod bulunamadı"))</f>
        <v/>
      </c>
      <c r="G26" s="3" t="n"/>
      <c r="H26" s="3" t="n"/>
      <c r="I26" s="3">
        <f>IF(B26="","",SUMIFS($G$2:G26,$B$2:B26,B26)-SUMIFS($H$2:H26,$B$2:B26,B26))</f>
        <v/>
      </c>
    </row>
    <row r="27">
      <c r="A27" s="4" t="n"/>
      <c r="C27">
        <f>IF(B27="","",IFERROR(VLOOKUP(B27,Cariler!$A:$B,2,FALSE),"Kod bulunamadı"))</f>
        <v/>
      </c>
      <c r="G27" s="3" t="n"/>
      <c r="H27" s="3" t="n"/>
      <c r="I27" s="3">
        <f>IF(B27="","",SUMIFS($G$2:G27,$B$2:B27,B27)-SUMIFS($H$2:H27,$B$2:B27,B27))</f>
        <v/>
      </c>
    </row>
    <row r="28">
      <c r="A28" s="4" t="n"/>
      <c r="C28">
        <f>IF(B28="","",IFERROR(VLOOKUP(B28,Cariler!$A:$B,2,FALSE),"Kod bulunamadı"))</f>
        <v/>
      </c>
      <c r="G28" s="3" t="n"/>
      <c r="H28" s="3" t="n"/>
      <c r="I28" s="3">
        <f>IF(B28="","",SUMIFS($G$2:G28,$B$2:B28,B28)-SUMIFS($H$2:H28,$B$2:B28,B28))</f>
        <v/>
      </c>
    </row>
    <row r="29">
      <c r="A29" s="4" t="n"/>
      <c r="C29">
        <f>IF(B29="","",IFERROR(VLOOKUP(B29,Cariler!$A:$B,2,FALSE),"Kod bulunamadı"))</f>
        <v/>
      </c>
      <c r="G29" s="3" t="n"/>
      <c r="H29" s="3" t="n"/>
      <c r="I29" s="3">
        <f>IF(B29="","",SUMIFS($G$2:G29,$B$2:B29,B29)-SUMIFS($H$2:H29,$B$2:B29,B29))</f>
        <v/>
      </c>
    </row>
    <row r="30">
      <c r="A30" s="4" t="n"/>
      <c r="C30">
        <f>IF(B30="","",IFERROR(VLOOKUP(B30,Cariler!$A:$B,2,FALSE),"Kod bulunamadı"))</f>
        <v/>
      </c>
      <c r="G30" s="3" t="n"/>
      <c r="H30" s="3" t="n"/>
      <c r="I30" s="3">
        <f>IF(B30="","",SUMIFS($G$2:G30,$B$2:B30,B30)-SUMIFS($H$2:H30,$B$2:B30,B30))</f>
        <v/>
      </c>
    </row>
    <row r="31">
      <c r="A31" s="4" t="n"/>
      <c r="C31">
        <f>IF(B31="","",IFERROR(VLOOKUP(B31,Cariler!$A:$B,2,FALSE),"Kod bulunamadı"))</f>
        <v/>
      </c>
      <c r="G31" s="3" t="n"/>
      <c r="H31" s="3" t="n"/>
      <c r="I31" s="3">
        <f>IF(B31="","",SUMIFS($G$2:G31,$B$2:B31,B31)-SUMIFS($H$2:H31,$B$2:B31,B31))</f>
        <v/>
      </c>
    </row>
    <row r="32">
      <c r="A32" s="4" t="n"/>
      <c r="C32">
        <f>IF(B32="","",IFERROR(VLOOKUP(B32,Cariler!$A:$B,2,FALSE),"Kod bulunamadı"))</f>
        <v/>
      </c>
      <c r="G32" s="3" t="n"/>
      <c r="H32" s="3" t="n"/>
      <c r="I32" s="3">
        <f>IF(B32="","",SUMIFS($G$2:G32,$B$2:B32,B32)-SUMIFS($H$2:H32,$B$2:B32,B32))</f>
        <v/>
      </c>
    </row>
    <row r="33">
      <c r="A33" s="4" t="n"/>
      <c r="C33">
        <f>IF(B33="","",IFERROR(VLOOKUP(B33,Cariler!$A:$B,2,FALSE),"Kod bulunamadı"))</f>
        <v/>
      </c>
      <c r="G33" s="3" t="n"/>
      <c r="H33" s="3" t="n"/>
      <c r="I33" s="3">
        <f>IF(B33="","",SUMIFS($G$2:G33,$B$2:B33,B33)-SUMIFS($H$2:H33,$B$2:B33,B33))</f>
        <v/>
      </c>
    </row>
    <row r="34">
      <c r="A34" s="4" t="n"/>
      <c r="C34">
        <f>IF(B34="","",IFERROR(VLOOKUP(B34,Cariler!$A:$B,2,FALSE),"Kod bulunamadı"))</f>
        <v/>
      </c>
      <c r="G34" s="3" t="n"/>
      <c r="H34" s="3" t="n"/>
      <c r="I34" s="3">
        <f>IF(B34="","",SUMIFS($G$2:G34,$B$2:B34,B34)-SUMIFS($H$2:H34,$B$2:B34,B34))</f>
        <v/>
      </c>
    </row>
    <row r="35">
      <c r="A35" s="4" t="n"/>
      <c r="C35">
        <f>IF(B35="","",IFERROR(VLOOKUP(B35,Cariler!$A:$B,2,FALSE),"Kod bulunamadı"))</f>
        <v/>
      </c>
      <c r="G35" s="3" t="n"/>
      <c r="H35" s="3" t="n"/>
      <c r="I35" s="3">
        <f>IF(B35="","",SUMIFS($G$2:G35,$B$2:B35,B35)-SUMIFS($H$2:H35,$B$2:B35,B35))</f>
        <v/>
      </c>
    </row>
    <row r="36">
      <c r="A36" s="4" t="n"/>
      <c r="C36">
        <f>IF(B36="","",IFERROR(VLOOKUP(B36,Cariler!$A:$B,2,FALSE),"Kod bulunamadı"))</f>
        <v/>
      </c>
      <c r="G36" s="3" t="n"/>
      <c r="H36" s="3" t="n"/>
      <c r="I36" s="3">
        <f>IF(B36="","",SUMIFS($G$2:G36,$B$2:B36,B36)-SUMIFS($H$2:H36,$B$2:B36,B36))</f>
        <v/>
      </c>
    </row>
    <row r="37">
      <c r="A37" s="4" t="n"/>
      <c r="C37">
        <f>IF(B37="","",IFERROR(VLOOKUP(B37,Cariler!$A:$B,2,FALSE),"Kod bulunamadı"))</f>
        <v/>
      </c>
      <c r="G37" s="3" t="n"/>
      <c r="H37" s="3" t="n"/>
      <c r="I37" s="3">
        <f>IF(B37="","",SUMIFS($G$2:G37,$B$2:B37,B37)-SUMIFS($H$2:H37,$B$2:B37,B37))</f>
        <v/>
      </c>
    </row>
    <row r="38">
      <c r="A38" s="4" t="n"/>
      <c r="C38">
        <f>IF(B38="","",IFERROR(VLOOKUP(B38,Cariler!$A:$B,2,FALSE),"Kod bulunamadı"))</f>
        <v/>
      </c>
      <c r="G38" s="3" t="n"/>
      <c r="H38" s="3" t="n"/>
      <c r="I38" s="3">
        <f>IF(B38="","",SUMIFS($G$2:G38,$B$2:B38,B38)-SUMIFS($H$2:H38,$B$2:B38,B38))</f>
        <v/>
      </c>
    </row>
    <row r="39">
      <c r="A39" s="4" t="n"/>
      <c r="C39">
        <f>IF(B39="","",IFERROR(VLOOKUP(B39,Cariler!$A:$B,2,FALSE),"Kod bulunamadı"))</f>
        <v/>
      </c>
      <c r="G39" s="3" t="n"/>
      <c r="H39" s="3" t="n"/>
      <c r="I39" s="3">
        <f>IF(B39="","",SUMIFS($G$2:G39,$B$2:B39,B39)-SUMIFS($H$2:H39,$B$2:B39,B39))</f>
        <v/>
      </c>
    </row>
    <row r="40">
      <c r="A40" s="4" t="n"/>
      <c r="C40">
        <f>IF(B40="","",IFERROR(VLOOKUP(B40,Cariler!$A:$B,2,FALSE),"Kod bulunamadı"))</f>
        <v/>
      </c>
      <c r="G40" s="3" t="n"/>
      <c r="H40" s="3" t="n"/>
      <c r="I40" s="3">
        <f>IF(B40="","",SUMIFS($G$2:G40,$B$2:B40,B40)-SUMIFS($H$2:H40,$B$2:B40,B40))</f>
        <v/>
      </c>
    </row>
    <row r="41">
      <c r="A41" s="4" t="n"/>
      <c r="C41">
        <f>IF(B41="","",IFERROR(VLOOKUP(B41,Cariler!$A:$B,2,FALSE),"Kod bulunamadı"))</f>
        <v/>
      </c>
      <c r="G41" s="3" t="n"/>
      <c r="H41" s="3" t="n"/>
      <c r="I41" s="3">
        <f>IF(B41="","",SUMIFS($G$2:G41,$B$2:B41,B41)-SUMIFS($H$2:H41,$B$2:B41,B41))</f>
        <v/>
      </c>
    </row>
    <row r="42">
      <c r="A42" s="4" t="n"/>
      <c r="C42">
        <f>IF(B42="","",IFERROR(VLOOKUP(B42,Cariler!$A:$B,2,FALSE),"Kod bulunamadı"))</f>
        <v/>
      </c>
      <c r="G42" s="3" t="n"/>
      <c r="H42" s="3" t="n"/>
      <c r="I42" s="3">
        <f>IF(B42="","",SUMIFS($G$2:G42,$B$2:B42,B42)-SUMIFS($H$2:H42,$B$2:B42,B42))</f>
        <v/>
      </c>
    </row>
    <row r="43">
      <c r="A43" s="4" t="n"/>
      <c r="C43">
        <f>IF(B43="","",IFERROR(VLOOKUP(B43,Cariler!$A:$B,2,FALSE),"Kod bulunamadı"))</f>
        <v/>
      </c>
      <c r="G43" s="3" t="n"/>
      <c r="H43" s="3" t="n"/>
      <c r="I43" s="3">
        <f>IF(B43="","",SUMIFS($G$2:G43,$B$2:B43,B43)-SUMIFS($H$2:H43,$B$2:B43,B43))</f>
        <v/>
      </c>
    </row>
    <row r="44">
      <c r="A44" s="4" t="n"/>
      <c r="C44">
        <f>IF(B44="","",IFERROR(VLOOKUP(B44,Cariler!$A:$B,2,FALSE),"Kod bulunamadı"))</f>
        <v/>
      </c>
      <c r="G44" s="3" t="n"/>
      <c r="H44" s="3" t="n"/>
      <c r="I44" s="3">
        <f>IF(B44="","",SUMIFS($G$2:G44,$B$2:B44,B44)-SUMIFS($H$2:H44,$B$2:B44,B44))</f>
        <v/>
      </c>
    </row>
    <row r="45">
      <c r="A45" s="4" t="n"/>
      <c r="C45">
        <f>IF(B45="","",IFERROR(VLOOKUP(B45,Cariler!$A:$B,2,FALSE),"Kod bulunamadı"))</f>
        <v/>
      </c>
      <c r="G45" s="3" t="n"/>
      <c r="H45" s="3" t="n"/>
      <c r="I45" s="3">
        <f>IF(B45="","",SUMIFS($G$2:G45,$B$2:B45,B45)-SUMIFS($H$2:H45,$B$2:B45,B45))</f>
        <v/>
      </c>
    </row>
    <row r="46">
      <c r="A46" s="4" t="n"/>
      <c r="C46">
        <f>IF(B46="","",IFERROR(VLOOKUP(B46,Cariler!$A:$B,2,FALSE),"Kod bulunamadı"))</f>
        <v/>
      </c>
      <c r="G46" s="3" t="n"/>
      <c r="H46" s="3" t="n"/>
      <c r="I46" s="3">
        <f>IF(B46="","",SUMIFS($G$2:G46,$B$2:B46,B46)-SUMIFS($H$2:H46,$B$2:B46,B46))</f>
        <v/>
      </c>
    </row>
    <row r="47">
      <c r="A47" s="4" t="n"/>
      <c r="C47">
        <f>IF(B47="","",IFERROR(VLOOKUP(B47,Cariler!$A:$B,2,FALSE),"Kod bulunamadı"))</f>
        <v/>
      </c>
      <c r="G47" s="3" t="n"/>
      <c r="H47" s="3" t="n"/>
      <c r="I47" s="3">
        <f>IF(B47="","",SUMIFS($G$2:G47,$B$2:B47,B47)-SUMIFS($H$2:H47,$B$2:B47,B47))</f>
        <v/>
      </c>
    </row>
    <row r="48">
      <c r="A48" s="4" t="n"/>
      <c r="C48">
        <f>IF(B48="","",IFERROR(VLOOKUP(B48,Cariler!$A:$B,2,FALSE),"Kod bulunamadı"))</f>
        <v/>
      </c>
      <c r="G48" s="3" t="n"/>
      <c r="H48" s="3" t="n"/>
      <c r="I48" s="3">
        <f>IF(B48="","",SUMIFS($G$2:G48,$B$2:B48,B48)-SUMIFS($H$2:H48,$B$2:B48,B48))</f>
        <v/>
      </c>
    </row>
    <row r="49">
      <c r="A49" s="4" t="n"/>
      <c r="C49">
        <f>IF(B49="","",IFERROR(VLOOKUP(B49,Cariler!$A:$B,2,FALSE),"Kod bulunamadı"))</f>
        <v/>
      </c>
      <c r="G49" s="3" t="n"/>
      <c r="H49" s="3" t="n"/>
      <c r="I49" s="3">
        <f>IF(B49="","",SUMIFS($G$2:G49,$B$2:B49,B49)-SUMIFS($H$2:H49,$B$2:B49,B49))</f>
        <v/>
      </c>
    </row>
    <row r="50">
      <c r="A50" s="4" t="n"/>
      <c r="C50">
        <f>IF(B50="","",IFERROR(VLOOKUP(B50,Cariler!$A:$B,2,FALSE),"Kod bulunamadı"))</f>
        <v/>
      </c>
      <c r="G50" s="3" t="n"/>
      <c r="H50" s="3" t="n"/>
      <c r="I50" s="3">
        <f>IF(B50="","",SUMIFS($G$2:G50,$B$2:B50,B50)-SUMIFS($H$2:H50,$B$2:B50,B50))</f>
        <v/>
      </c>
    </row>
    <row r="51">
      <c r="A51" s="4" t="n"/>
      <c r="C51">
        <f>IF(B51="","",IFERROR(VLOOKUP(B51,Cariler!$A:$B,2,FALSE),"Kod bulunamadı"))</f>
        <v/>
      </c>
      <c r="G51" s="3" t="n"/>
      <c r="H51" s="3" t="n"/>
      <c r="I51" s="3">
        <f>IF(B51="","",SUMIFS($G$2:G51,$B$2:B51,B51)-SUMIFS($H$2:H51,$B$2:B51,B51))</f>
        <v/>
      </c>
    </row>
    <row r="52">
      <c r="A52" s="4" t="n"/>
      <c r="C52">
        <f>IF(B52="","",IFERROR(VLOOKUP(B52,Cariler!$A:$B,2,FALSE),"Kod bulunamadı"))</f>
        <v/>
      </c>
      <c r="G52" s="3" t="n"/>
      <c r="H52" s="3" t="n"/>
      <c r="I52" s="3">
        <f>IF(B52="","",SUMIFS($G$2:G52,$B$2:B52,B52)-SUMIFS($H$2:H52,$B$2:B52,B52))</f>
        <v/>
      </c>
    </row>
    <row r="53">
      <c r="A53" s="4" t="n"/>
      <c r="C53">
        <f>IF(B53="","",IFERROR(VLOOKUP(B53,Cariler!$A:$B,2,FALSE),"Kod bulunamadı"))</f>
        <v/>
      </c>
      <c r="G53" s="3" t="n"/>
      <c r="H53" s="3" t="n"/>
      <c r="I53" s="3">
        <f>IF(B53="","",SUMIFS($G$2:G53,$B$2:B53,B53)-SUMIFS($H$2:H53,$B$2:B53,B53))</f>
        <v/>
      </c>
    </row>
    <row r="54">
      <c r="A54" s="4" t="n"/>
      <c r="C54">
        <f>IF(B54="","",IFERROR(VLOOKUP(B54,Cariler!$A:$B,2,FALSE),"Kod bulunamadı"))</f>
        <v/>
      </c>
      <c r="G54" s="3" t="n"/>
      <c r="H54" s="3" t="n"/>
      <c r="I54" s="3">
        <f>IF(B54="","",SUMIFS($G$2:G54,$B$2:B54,B54)-SUMIFS($H$2:H54,$B$2:B54,B54))</f>
        <v/>
      </c>
    </row>
    <row r="55">
      <c r="A55" s="4" t="n"/>
      <c r="C55">
        <f>IF(B55="","",IFERROR(VLOOKUP(B55,Cariler!$A:$B,2,FALSE),"Kod bulunamadı"))</f>
        <v/>
      </c>
      <c r="G55" s="3" t="n"/>
      <c r="H55" s="3" t="n"/>
      <c r="I55" s="3">
        <f>IF(B55="","",SUMIFS($G$2:G55,$B$2:B55,B55)-SUMIFS($H$2:H55,$B$2:B55,B55))</f>
        <v/>
      </c>
    </row>
    <row r="56">
      <c r="A56" s="4" t="n"/>
      <c r="C56">
        <f>IF(B56="","",IFERROR(VLOOKUP(B56,Cariler!$A:$B,2,FALSE),"Kod bulunamadı"))</f>
        <v/>
      </c>
      <c r="G56" s="3" t="n"/>
      <c r="H56" s="3" t="n"/>
      <c r="I56" s="3">
        <f>IF(B56="","",SUMIFS($G$2:G56,$B$2:B56,B56)-SUMIFS($H$2:H56,$B$2:B56,B56))</f>
        <v/>
      </c>
    </row>
    <row r="57">
      <c r="A57" s="4" t="n"/>
      <c r="C57">
        <f>IF(B57="","",IFERROR(VLOOKUP(B57,Cariler!$A:$B,2,FALSE),"Kod bulunamadı"))</f>
        <v/>
      </c>
      <c r="G57" s="3" t="n"/>
      <c r="H57" s="3" t="n"/>
      <c r="I57" s="3">
        <f>IF(B57="","",SUMIFS($G$2:G57,$B$2:B57,B57)-SUMIFS($H$2:H57,$B$2:B57,B57))</f>
        <v/>
      </c>
    </row>
    <row r="58">
      <c r="A58" s="4" t="n"/>
      <c r="C58">
        <f>IF(B58="","",IFERROR(VLOOKUP(B58,Cariler!$A:$B,2,FALSE),"Kod bulunamadı"))</f>
        <v/>
      </c>
      <c r="G58" s="3" t="n"/>
      <c r="H58" s="3" t="n"/>
      <c r="I58" s="3">
        <f>IF(B58="","",SUMIFS($G$2:G58,$B$2:B58,B58)-SUMIFS($H$2:H58,$B$2:B58,B58))</f>
        <v/>
      </c>
    </row>
    <row r="59">
      <c r="A59" s="4" t="n"/>
      <c r="C59">
        <f>IF(B59="","",IFERROR(VLOOKUP(B59,Cariler!$A:$B,2,FALSE),"Kod bulunamadı"))</f>
        <v/>
      </c>
      <c r="G59" s="3" t="n"/>
      <c r="H59" s="3" t="n"/>
      <c r="I59" s="3">
        <f>IF(B59="","",SUMIFS($G$2:G59,$B$2:B59,B59)-SUMIFS($H$2:H59,$B$2:B59,B59))</f>
        <v/>
      </c>
    </row>
    <row r="60">
      <c r="A60" s="4" t="n"/>
      <c r="C60">
        <f>IF(B60="","",IFERROR(VLOOKUP(B60,Cariler!$A:$B,2,FALSE),"Kod bulunamadı"))</f>
        <v/>
      </c>
      <c r="G60" s="3" t="n"/>
      <c r="H60" s="3" t="n"/>
      <c r="I60" s="3">
        <f>IF(B60="","",SUMIFS($G$2:G60,$B$2:B60,B60)-SUMIFS($H$2:H60,$B$2:B60,B60))</f>
        <v/>
      </c>
    </row>
    <row r="61">
      <c r="A61" s="4" t="n"/>
      <c r="C61">
        <f>IF(B61="","",IFERROR(VLOOKUP(B61,Cariler!$A:$B,2,FALSE),"Kod bulunamadı"))</f>
        <v/>
      </c>
      <c r="G61" s="3" t="n"/>
      <c r="H61" s="3" t="n"/>
      <c r="I61" s="3">
        <f>IF(B61="","",SUMIFS($G$2:G61,$B$2:B61,B61)-SUMIFS($H$2:H61,$B$2:B61,B61))</f>
        <v/>
      </c>
    </row>
    <row r="62">
      <c r="A62" s="4" t="n"/>
      <c r="C62">
        <f>IF(B62="","",IFERROR(VLOOKUP(B62,Cariler!$A:$B,2,FALSE),"Kod bulunamadı"))</f>
        <v/>
      </c>
      <c r="G62" s="3" t="n"/>
      <c r="H62" s="3" t="n"/>
      <c r="I62" s="3">
        <f>IF(B62="","",SUMIFS($G$2:G62,$B$2:B62,B62)-SUMIFS($H$2:H62,$B$2:B62,B62))</f>
        <v/>
      </c>
    </row>
    <row r="63">
      <c r="A63" s="4" t="n"/>
      <c r="C63">
        <f>IF(B63="","",IFERROR(VLOOKUP(B63,Cariler!$A:$B,2,FALSE),"Kod bulunamadı"))</f>
        <v/>
      </c>
      <c r="G63" s="3" t="n"/>
      <c r="H63" s="3" t="n"/>
      <c r="I63" s="3">
        <f>IF(B63="","",SUMIFS($G$2:G63,$B$2:B63,B63)-SUMIFS($H$2:H63,$B$2:B63,B63))</f>
        <v/>
      </c>
    </row>
    <row r="64">
      <c r="A64" s="4" t="n"/>
      <c r="C64">
        <f>IF(B64="","",IFERROR(VLOOKUP(B64,Cariler!$A:$B,2,FALSE),"Kod bulunamadı"))</f>
        <v/>
      </c>
      <c r="G64" s="3" t="n"/>
      <c r="H64" s="3" t="n"/>
      <c r="I64" s="3">
        <f>IF(B64="","",SUMIFS($G$2:G64,$B$2:B64,B64)-SUMIFS($H$2:H64,$B$2:B64,B64))</f>
        <v/>
      </c>
    </row>
    <row r="65">
      <c r="A65" s="4" t="n"/>
      <c r="C65">
        <f>IF(B65="","",IFERROR(VLOOKUP(B65,Cariler!$A:$B,2,FALSE),"Kod bulunamadı"))</f>
        <v/>
      </c>
      <c r="G65" s="3" t="n"/>
      <c r="H65" s="3" t="n"/>
      <c r="I65" s="3">
        <f>IF(B65="","",SUMIFS($G$2:G65,$B$2:B65,B65)-SUMIFS($H$2:H65,$B$2:B65,B65))</f>
        <v/>
      </c>
    </row>
    <row r="66">
      <c r="A66" s="4" t="n"/>
      <c r="C66">
        <f>IF(B66="","",IFERROR(VLOOKUP(B66,Cariler!$A:$B,2,FALSE),"Kod bulunamadı"))</f>
        <v/>
      </c>
      <c r="G66" s="3" t="n"/>
      <c r="H66" s="3" t="n"/>
      <c r="I66" s="3">
        <f>IF(B66="","",SUMIFS($G$2:G66,$B$2:B66,B66)-SUMIFS($H$2:H66,$B$2:B66,B66))</f>
        <v/>
      </c>
    </row>
    <row r="67">
      <c r="A67" s="4" t="n"/>
      <c r="C67">
        <f>IF(B67="","",IFERROR(VLOOKUP(B67,Cariler!$A:$B,2,FALSE),"Kod bulunamadı"))</f>
        <v/>
      </c>
      <c r="G67" s="3" t="n"/>
      <c r="H67" s="3" t="n"/>
      <c r="I67" s="3">
        <f>IF(B67="","",SUMIFS($G$2:G67,$B$2:B67,B67)-SUMIFS($H$2:H67,$B$2:B67,B67))</f>
        <v/>
      </c>
    </row>
    <row r="68">
      <c r="A68" s="4" t="n"/>
      <c r="C68">
        <f>IF(B68="","",IFERROR(VLOOKUP(B68,Cariler!$A:$B,2,FALSE),"Kod bulunamadı"))</f>
        <v/>
      </c>
      <c r="G68" s="3" t="n"/>
      <c r="H68" s="3" t="n"/>
      <c r="I68" s="3">
        <f>IF(B68="","",SUMIFS($G$2:G68,$B$2:B68,B68)-SUMIFS($H$2:H68,$B$2:B68,B68))</f>
        <v/>
      </c>
    </row>
    <row r="69">
      <c r="A69" s="4" t="n"/>
      <c r="C69">
        <f>IF(B69="","",IFERROR(VLOOKUP(B69,Cariler!$A:$B,2,FALSE),"Kod bulunamadı"))</f>
        <v/>
      </c>
      <c r="G69" s="3" t="n"/>
      <c r="H69" s="3" t="n"/>
      <c r="I69" s="3">
        <f>IF(B69="","",SUMIFS($G$2:G69,$B$2:B69,B69)-SUMIFS($H$2:H69,$B$2:B69,B69))</f>
        <v/>
      </c>
    </row>
    <row r="70">
      <c r="A70" s="4" t="n"/>
      <c r="C70">
        <f>IF(B70="","",IFERROR(VLOOKUP(B70,Cariler!$A:$B,2,FALSE),"Kod bulunamadı"))</f>
        <v/>
      </c>
      <c r="G70" s="3" t="n"/>
      <c r="H70" s="3" t="n"/>
      <c r="I70" s="3">
        <f>IF(B70="","",SUMIFS($G$2:G70,$B$2:B70,B70)-SUMIFS($H$2:H70,$B$2:B70,B70))</f>
        <v/>
      </c>
    </row>
    <row r="71">
      <c r="A71" s="4" t="n"/>
      <c r="C71">
        <f>IF(B71="","",IFERROR(VLOOKUP(B71,Cariler!$A:$B,2,FALSE),"Kod bulunamadı"))</f>
        <v/>
      </c>
      <c r="G71" s="3" t="n"/>
      <c r="H71" s="3" t="n"/>
      <c r="I71" s="3">
        <f>IF(B71="","",SUMIFS($G$2:G71,$B$2:B71,B71)-SUMIFS($H$2:H71,$B$2:B71,B71))</f>
        <v/>
      </c>
    </row>
    <row r="72">
      <c r="A72" s="4" t="n"/>
      <c r="C72">
        <f>IF(B72="","",IFERROR(VLOOKUP(B72,Cariler!$A:$B,2,FALSE),"Kod bulunamadı"))</f>
        <v/>
      </c>
      <c r="G72" s="3" t="n"/>
      <c r="H72" s="3" t="n"/>
      <c r="I72" s="3">
        <f>IF(B72="","",SUMIFS($G$2:G72,$B$2:B72,B72)-SUMIFS($H$2:H72,$B$2:B72,B72))</f>
        <v/>
      </c>
    </row>
    <row r="73">
      <c r="A73" s="4" t="n"/>
      <c r="C73">
        <f>IF(B73="","",IFERROR(VLOOKUP(B73,Cariler!$A:$B,2,FALSE),"Kod bulunamadı"))</f>
        <v/>
      </c>
      <c r="G73" s="3" t="n"/>
      <c r="H73" s="3" t="n"/>
      <c r="I73" s="3">
        <f>IF(B73="","",SUMIFS($G$2:G73,$B$2:B73,B73)-SUMIFS($H$2:H73,$B$2:B73,B73))</f>
        <v/>
      </c>
    </row>
    <row r="74">
      <c r="A74" s="4" t="n"/>
      <c r="C74">
        <f>IF(B74="","",IFERROR(VLOOKUP(B74,Cariler!$A:$B,2,FALSE),"Kod bulunamadı"))</f>
        <v/>
      </c>
      <c r="G74" s="3" t="n"/>
      <c r="H74" s="3" t="n"/>
      <c r="I74" s="3">
        <f>IF(B74="","",SUMIFS($G$2:G74,$B$2:B74,B74)-SUMIFS($H$2:H74,$B$2:B74,B74))</f>
        <v/>
      </c>
    </row>
    <row r="75">
      <c r="A75" s="4" t="n"/>
      <c r="C75">
        <f>IF(B75="","",IFERROR(VLOOKUP(B75,Cariler!$A:$B,2,FALSE),"Kod bulunamadı"))</f>
        <v/>
      </c>
      <c r="G75" s="3" t="n"/>
      <c r="H75" s="3" t="n"/>
      <c r="I75" s="3">
        <f>IF(B75="","",SUMIFS($G$2:G75,$B$2:B75,B75)-SUMIFS($H$2:H75,$B$2:B75,B75))</f>
        <v/>
      </c>
    </row>
    <row r="76">
      <c r="A76" s="4" t="n"/>
      <c r="C76">
        <f>IF(B76="","",IFERROR(VLOOKUP(B76,Cariler!$A:$B,2,FALSE),"Kod bulunamadı"))</f>
        <v/>
      </c>
      <c r="G76" s="3" t="n"/>
      <c r="H76" s="3" t="n"/>
      <c r="I76" s="3">
        <f>IF(B76="","",SUMIFS($G$2:G76,$B$2:B76,B76)-SUMIFS($H$2:H76,$B$2:B76,B76))</f>
        <v/>
      </c>
    </row>
    <row r="77">
      <c r="A77" s="4" t="n"/>
      <c r="C77">
        <f>IF(B77="","",IFERROR(VLOOKUP(B77,Cariler!$A:$B,2,FALSE),"Kod bulunamadı"))</f>
        <v/>
      </c>
      <c r="G77" s="3" t="n"/>
      <c r="H77" s="3" t="n"/>
      <c r="I77" s="3">
        <f>IF(B77="","",SUMIFS($G$2:G77,$B$2:B77,B77)-SUMIFS($H$2:H77,$B$2:B77,B77))</f>
        <v/>
      </c>
    </row>
    <row r="78">
      <c r="A78" s="4" t="n"/>
      <c r="C78">
        <f>IF(B78="","",IFERROR(VLOOKUP(B78,Cariler!$A:$B,2,FALSE),"Kod bulunamadı"))</f>
        <v/>
      </c>
      <c r="G78" s="3" t="n"/>
      <c r="H78" s="3" t="n"/>
      <c r="I78" s="3">
        <f>IF(B78="","",SUMIFS($G$2:G78,$B$2:B78,B78)-SUMIFS($H$2:H78,$B$2:B78,B78))</f>
        <v/>
      </c>
    </row>
    <row r="79">
      <c r="A79" s="4" t="n"/>
      <c r="C79">
        <f>IF(B79="","",IFERROR(VLOOKUP(B79,Cariler!$A:$B,2,FALSE),"Kod bulunamadı"))</f>
        <v/>
      </c>
      <c r="G79" s="3" t="n"/>
      <c r="H79" s="3" t="n"/>
      <c r="I79" s="3">
        <f>IF(B79="","",SUMIFS($G$2:G79,$B$2:B79,B79)-SUMIFS($H$2:H79,$B$2:B79,B79))</f>
        <v/>
      </c>
    </row>
    <row r="80">
      <c r="A80" s="4" t="n"/>
      <c r="C80">
        <f>IF(B80="","",IFERROR(VLOOKUP(B80,Cariler!$A:$B,2,FALSE),"Kod bulunamadı"))</f>
        <v/>
      </c>
      <c r="G80" s="3" t="n"/>
      <c r="H80" s="3" t="n"/>
      <c r="I80" s="3">
        <f>IF(B80="","",SUMIFS($G$2:G80,$B$2:B80,B80)-SUMIFS($H$2:H80,$B$2:B80,B80))</f>
        <v/>
      </c>
    </row>
    <row r="81">
      <c r="A81" s="4" t="n"/>
      <c r="C81">
        <f>IF(B81="","",IFERROR(VLOOKUP(B81,Cariler!$A:$B,2,FALSE),"Kod bulunamadı"))</f>
        <v/>
      </c>
      <c r="G81" s="3" t="n"/>
      <c r="H81" s="3" t="n"/>
      <c r="I81" s="3">
        <f>IF(B81="","",SUMIFS($G$2:G81,$B$2:B81,B81)-SUMIFS($H$2:H81,$B$2:B81,B81))</f>
        <v/>
      </c>
    </row>
    <row r="82">
      <c r="A82" s="4" t="n"/>
      <c r="C82">
        <f>IF(B82="","",IFERROR(VLOOKUP(B82,Cariler!$A:$B,2,FALSE),"Kod bulunamadı"))</f>
        <v/>
      </c>
      <c r="G82" s="3" t="n"/>
      <c r="H82" s="3" t="n"/>
      <c r="I82" s="3">
        <f>IF(B82="","",SUMIFS($G$2:G82,$B$2:B82,B82)-SUMIFS($H$2:H82,$B$2:B82,B82))</f>
        <v/>
      </c>
    </row>
    <row r="83">
      <c r="A83" s="4" t="n"/>
      <c r="C83">
        <f>IF(B83="","",IFERROR(VLOOKUP(B83,Cariler!$A:$B,2,FALSE),"Kod bulunamadı"))</f>
        <v/>
      </c>
      <c r="G83" s="3" t="n"/>
      <c r="H83" s="3" t="n"/>
      <c r="I83" s="3">
        <f>IF(B83="","",SUMIFS($G$2:G83,$B$2:B83,B83)-SUMIFS($H$2:H83,$B$2:B83,B83))</f>
        <v/>
      </c>
    </row>
    <row r="84">
      <c r="A84" s="4" t="n"/>
      <c r="C84">
        <f>IF(B84="","",IFERROR(VLOOKUP(B84,Cariler!$A:$B,2,FALSE),"Kod bulunamadı"))</f>
        <v/>
      </c>
      <c r="G84" s="3" t="n"/>
      <c r="H84" s="3" t="n"/>
      <c r="I84" s="3">
        <f>IF(B84="","",SUMIFS($G$2:G84,$B$2:B84,B84)-SUMIFS($H$2:H84,$B$2:B84,B84))</f>
        <v/>
      </c>
    </row>
    <row r="85">
      <c r="A85" s="4" t="n"/>
      <c r="C85">
        <f>IF(B85="","",IFERROR(VLOOKUP(B85,Cariler!$A:$B,2,FALSE),"Kod bulunamadı"))</f>
        <v/>
      </c>
      <c r="G85" s="3" t="n"/>
      <c r="H85" s="3" t="n"/>
      <c r="I85" s="3">
        <f>IF(B85="","",SUMIFS($G$2:G85,$B$2:B85,B85)-SUMIFS($H$2:H85,$B$2:B85,B85))</f>
        <v/>
      </c>
    </row>
    <row r="86">
      <c r="A86" s="4" t="n"/>
      <c r="C86">
        <f>IF(B86="","",IFERROR(VLOOKUP(B86,Cariler!$A:$B,2,FALSE),"Kod bulunamadı"))</f>
        <v/>
      </c>
      <c r="G86" s="3" t="n"/>
      <c r="H86" s="3" t="n"/>
      <c r="I86" s="3">
        <f>IF(B86="","",SUMIFS($G$2:G86,$B$2:B86,B86)-SUMIFS($H$2:H86,$B$2:B86,B86))</f>
        <v/>
      </c>
    </row>
    <row r="87">
      <c r="A87" s="4" t="n"/>
      <c r="C87">
        <f>IF(B87="","",IFERROR(VLOOKUP(B87,Cariler!$A:$B,2,FALSE),"Kod bulunamadı"))</f>
        <v/>
      </c>
      <c r="G87" s="3" t="n"/>
      <c r="H87" s="3" t="n"/>
      <c r="I87" s="3">
        <f>IF(B87="","",SUMIFS($G$2:G87,$B$2:B87,B87)-SUMIFS($H$2:H87,$B$2:B87,B87))</f>
        <v/>
      </c>
    </row>
    <row r="88">
      <c r="A88" s="4" t="n"/>
      <c r="C88">
        <f>IF(B88="","",IFERROR(VLOOKUP(B88,Cariler!$A:$B,2,FALSE),"Kod bulunamadı"))</f>
        <v/>
      </c>
      <c r="G88" s="3" t="n"/>
      <c r="H88" s="3" t="n"/>
      <c r="I88" s="3">
        <f>IF(B88="","",SUMIFS($G$2:G88,$B$2:B88,B88)-SUMIFS($H$2:H88,$B$2:B88,B88))</f>
        <v/>
      </c>
    </row>
    <row r="89">
      <c r="A89" s="4" t="n"/>
      <c r="C89">
        <f>IF(B89="","",IFERROR(VLOOKUP(B89,Cariler!$A:$B,2,FALSE),"Kod bulunamadı"))</f>
        <v/>
      </c>
      <c r="G89" s="3" t="n"/>
      <c r="H89" s="3" t="n"/>
      <c r="I89" s="3">
        <f>IF(B89="","",SUMIFS($G$2:G89,$B$2:B89,B89)-SUMIFS($H$2:H89,$B$2:B89,B89))</f>
        <v/>
      </c>
    </row>
    <row r="90">
      <c r="A90" s="4" t="n"/>
      <c r="C90">
        <f>IF(B90="","",IFERROR(VLOOKUP(B90,Cariler!$A:$B,2,FALSE),"Kod bulunamadı"))</f>
        <v/>
      </c>
      <c r="G90" s="3" t="n"/>
      <c r="H90" s="3" t="n"/>
      <c r="I90" s="3">
        <f>IF(B90="","",SUMIFS($G$2:G90,$B$2:B90,B90)-SUMIFS($H$2:H90,$B$2:B90,B90))</f>
        <v/>
      </c>
    </row>
    <row r="91">
      <c r="A91" s="4" t="n"/>
      <c r="C91">
        <f>IF(B91="","",IFERROR(VLOOKUP(B91,Cariler!$A:$B,2,FALSE),"Kod bulunamadı"))</f>
        <v/>
      </c>
      <c r="G91" s="3" t="n"/>
      <c r="H91" s="3" t="n"/>
      <c r="I91" s="3">
        <f>IF(B91="","",SUMIFS($G$2:G91,$B$2:B91,B91)-SUMIFS($H$2:H91,$B$2:B91,B91))</f>
        <v/>
      </c>
    </row>
    <row r="92">
      <c r="A92" s="4" t="n"/>
      <c r="C92">
        <f>IF(B92="","",IFERROR(VLOOKUP(B92,Cariler!$A:$B,2,FALSE),"Kod bulunamadı"))</f>
        <v/>
      </c>
      <c r="G92" s="3" t="n"/>
      <c r="H92" s="3" t="n"/>
      <c r="I92" s="3">
        <f>IF(B92="","",SUMIFS($G$2:G92,$B$2:B92,B92)-SUMIFS($H$2:H92,$B$2:B92,B92))</f>
        <v/>
      </c>
    </row>
    <row r="93">
      <c r="A93" s="4" t="n"/>
      <c r="C93">
        <f>IF(B93="","",IFERROR(VLOOKUP(B93,Cariler!$A:$B,2,FALSE),"Kod bulunamadı"))</f>
        <v/>
      </c>
      <c r="G93" s="3" t="n"/>
      <c r="H93" s="3" t="n"/>
      <c r="I93" s="3">
        <f>IF(B93="","",SUMIFS($G$2:G93,$B$2:B93,B93)-SUMIFS($H$2:H93,$B$2:B93,B93))</f>
        <v/>
      </c>
    </row>
    <row r="94">
      <c r="A94" s="4" t="n"/>
      <c r="C94">
        <f>IF(B94="","",IFERROR(VLOOKUP(B94,Cariler!$A:$B,2,FALSE),"Kod bulunamadı"))</f>
        <v/>
      </c>
      <c r="G94" s="3" t="n"/>
      <c r="H94" s="3" t="n"/>
      <c r="I94" s="3">
        <f>IF(B94="","",SUMIFS($G$2:G94,$B$2:B94,B94)-SUMIFS($H$2:H94,$B$2:B94,B94))</f>
        <v/>
      </c>
    </row>
    <row r="95">
      <c r="A95" s="4" t="n"/>
      <c r="C95">
        <f>IF(B95="","",IFERROR(VLOOKUP(B95,Cariler!$A:$B,2,FALSE),"Kod bulunamadı"))</f>
        <v/>
      </c>
      <c r="G95" s="3" t="n"/>
      <c r="H95" s="3" t="n"/>
      <c r="I95" s="3">
        <f>IF(B95="","",SUMIFS($G$2:G95,$B$2:B95,B95)-SUMIFS($H$2:H95,$B$2:B95,B95))</f>
        <v/>
      </c>
    </row>
    <row r="96">
      <c r="A96" s="4" t="n"/>
      <c r="C96">
        <f>IF(B96="","",IFERROR(VLOOKUP(B96,Cariler!$A:$B,2,FALSE),"Kod bulunamadı"))</f>
        <v/>
      </c>
      <c r="G96" s="3" t="n"/>
      <c r="H96" s="3" t="n"/>
      <c r="I96" s="3">
        <f>IF(B96="","",SUMIFS($G$2:G96,$B$2:B96,B96)-SUMIFS($H$2:H96,$B$2:B96,B96))</f>
        <v/>
      </c>
    </row>
    <row r="97">
      <c r="A97" s="4" t="n"/>
      <c r="C97">
        <f>IF(B97="","",IFERROR(VLOOKUP(B97,Cariler!$A:$B,2,FALSE),"Kod bulunamadı"))</f>
        <v/>
      </c>
      <c r="G97" s="3" t="n"/>
      <c r="H97" s="3" t="n"/>
      <c r="I97" s="3">
        <f>IF(B97="","",SUMIFS($G$2:G97,$B$2:B97,B97)-SUMIFS($H$2:H97,$B$2:B97,B97))</f>
        <v/>
      </c>
    </row>
    <row r="98">
      <c r="A98" s="4" t="n"/>
      <c r="C98">
        <f>IF(B98="","",IFERROR(VLOOKUP(B98,Cariler!$A:$B,2,FALSE),"Kod bulunamadı"))</f>
        <v/>
      </c>
      <c r="G98" s="3" t="n"/>
      <c r="H98" s="3" t="n"/>
      <c r="I98" s="3">
        <f>IF(B98="","",SUMIFS($G$2:G98,$B$2:B98,B98)-SUMIFS($H$2:H98,$B$2:B98,B98))</f>
        <v/>
      </c>
    </row>
    <row r="99">
      <c r="A99" s="4" t="n"/>
      <c r="C99">
        <f>IF(B99="","",IFERROR(VLOOKUP(B99,Cariler!$A:$B,2,FALSE),"Kod bulunamadı"))</f>
        <v/>
      </c>
      <c r="G99" s="3" t="n"/>
      <c r="H99" s="3" t="n"/>
      <c r="I99" s="3">
        <f>IF(B99="","",SUMIFS($G$2:G99,$B$2:B99,B99)-SUMIFS($H$2:H99,$B$2:B99,B99))</f>
        <v/>
      </c>
    </row>
    <row r="100">
      <c r="A100" s="4" t="n"/>
      <c r="C100">
        <f>IF(B100="","",IFERROR(VLOOKUP(B100,Cariler!$A:$B,2,FALSE),"Kod bulunamadı"))</f>
        <v/>
      </c>
      <c r="G100" s="3" t="n"/>
      <c r="H100" s="3" t="n"/>
      <c r="I100" s="3">
        <f>IF(B100="","",SUMIFS($G$2:G100,$B$2:B100,B100)-SUMIFS($H$2:H100,$B$2:B100,B100))</f>
        <v/>
      </c>
    </row>
    <row r="101">
      <c r="A101" s="4" t="n"/>
      <c r="C101">
        <f>IF(B101="","",IFERROR(VLOOKUP(B101,Cariler!$A:$B,2,FALSE),"Kod bulunamadı"))</f>
        <v/>
      </c>
      <c r="G101" s="3" t="n"/>
      <c r="H101" s="3" t="n"/>
      <c r="I101" s="3">
        <f>IF(B101="","",SUMIFS($G$2:G101,$B$2:B101,B101)-SUMIFS($H$2:H101,$B$2:B101,B101))</f>
        <v/>
      </c>
    </row>
    <row r="102">
      <c r="A102" s="4" t="n"/>
      <c r="C102">
        <f>IF(B102="","",IFERROR(VLOOKUP(B102,Cariler!$A:$B,2,FALSE),"Kod bulunamadı"))</f>
        <v/>
      </c>
      <c r="G102" s="3" t="n"/>
      <c r="H102" s="3" t="n"/>
      <c r="I102" s="3">
        <f>IF(B102="","",SUMIFS($G$2:G102,$B$2:B102,B102)-SUMIFS($H$2:H102,$B$2:B102,B102))</f>
        <v/>
      </c>
    </row>
    <row r="103">
      <c r="A103" s="4" t="n"/>
      <c r="C103">
        <f>IF(B103="","",IFERROR(VLOOKUP(B103,Cariler!$A:$B,2,FALSE),"Kod bulunamadı"))</f>
        <v/>
      </c>
      <c r="G103" s="3" t="n"/>
      <c r="H103" s="3" t="n"/>
      <c r="I103" s="3">
        <f>IF(B103="","",SUMIFS($G$2:G103,$B$2:B103,B103)-SUMIFS($H$2:H103,$B$2:B103,B103))</f>
        <v/>
      </c>
    </row>
    <row r="104">
      <c r="A104" s="4" t="n"/>
      <c r="C104">
        <f>IF(B104="","",IFERROR(VLOOKUP(B104,Cariler!$A:$B,2,FALSE),"Kod bulunamadı"))</f>
        <v/>
      </c>
      <c r="G104" s="3" t="n"/>
      <c r="H104" s="3" t="n"/>
      <c r="I104" s="3">
        <f>IF(B104="","",SUMIFS($G$2:G104,$B$2:B104,B104)-SUMIFS($H$2:H104,$B$2:B104,B104))</f>
        <v/>
      </c>
    </row>
    <row r="105">
      <c r="A105" s="4" t="n"/>
      <c r="C105">
        <f>IF(B105="","",IFERROR(VLOOKUP(B105,Cariler!$A:$B,2,FALSE),"Kod bulunamadı"))</f>
        <v/>
      </c>
      <c r="G105" s="3" t="n"/>
      <c r="H105" s="3" t="n"/>
      <c r="I105" s="3">
        <f>IF(B105="","",SUMIFS($G$2:G105,$B$2:B105,B105)-SUMIFS($H$2:H105,$B$2:B105,B105))</f>
        <v/>
      </c>
    </row>
    <row r="106">
      <c r="A106" s="4" t="n"/>
      <c r="C106">
        <f>IF(B106="","",IFERROR(VLOOKUP(B106,Cariler!$A:$B,2,FALSE),"Kod bulunamadı"))</f>
        <v/>
      </c>
      <c r="G106" s="3" t="n"/>
      <c r="H106" s="3" t="n"/>
      <c r="I106" s="3">
        <f>IF(B106="","",SUMIFS($G$2:G106,$B$2:B106,B106)-SUMIFS($H$2:H106,$B$2:B106,B106))</f>
        <v/>
      </c>
    </row>
    <row r="107">
      <c r="A107" s="4" t="n"/>
      <c r="C107">
        <f>IF(B107="","",IFERROR(VLOOKUP(B107,Cariler!$A:$B,2,FALSE),"Kod bulunamadı"))</f>
        <v/>
      </c>
      <c r="G107" s="3" t="n"/>
      <c r="H107" s="3" t="n"/>
      <c r="I107" s="3">
        <f>IF(B107="","",SUMIFS($G$2:G107,$B$2:B107,B107)-SUMIFS($H$2:H107,$B$2:B107,B107))</f>
        <v/>
      </c>
    </row>
    <row r="108">
      <c r="A108" s="4" t="n"/>
      <c r="C108">
        <f>IF(B108="","",IFERROR(VLOOKUP(B108,Cariler!$A:$B,2,FALSE),"Kod bulunamadı"))</f>
        <v/>
      </c>
      <c r="G108" s="3" t="n"/>
      <c r="H108" s="3" t="n"/>
      <c r="I108" s="3">
        <f>IF(B108="","",SUMIFS($G$2:G108,$B$2:B108,B108)-SUMIFS($H$2:H108,$B$2:B108,B108))</f>
        <v/>
      </c>
    </row>
    <row r="109">
      <c r="A109" s="4" t="n"/>
      <c r="C109">
        <f>IF(B109="","",IFERROR(VLOOKUP(B109,Cariler!$A:$B,2,FALSE),"Kod bulunamadı"))</f>
        <v/>
      </c>
      <c r="G109" s="3" t="n"/>
      <c r="H109" s="3" t="n"/>
      <c r="I109" s="3">
        <f>IF(B109="","",SUMIFS($G$2:G109,$B$2:B109,B109)-SUMIFS($H$2:H109,$B$2:B109,B109))</f>
        <v/>
      </c>
    </row>
    <row r="110">
      <c r="A110" s="4" t="n"/>
      <c r="C110">
        <f>IF(B110="","",IFERROR(VLOOKUP(B110,Cariler!$A:$B,2,FALSE),"Kod bulunamadı"))</f>
        <v/>
      </c>
      <c r="G110" s="3" t="n"/>
      <c r="H110" s="3" t="n"/>
      <c r="I110" s="3">
        <f>IF(B110="","",SUMIFS($G$2:G110,$B$2:B110,B110)-SUMIFS($H$2:H110,$B$2:B110,B110))</f>
        <v/>
      </c>
    </row>
    <row r="111">
      <c r="A111" s="4" t="n"/>
      <c r="C111">
        <f>IF(B111="","",IFERROR(VLOOKUP(B111,Cariler!$A:$B,2,FALSE),"Kod bulunamadı"))</f>
        <v/>
      </c>
      <c r="G111" s="3" t="n"/>
      <c r="H111" s="3" t="n"/>
      <c r="I111" s="3">
        <f>IF(B111="","",SUMIFS($G$2:G111,$B$2:B111,B111)-SUMIFS($H$2:H111,$B$2:B111,B111))</f>
        <v/>
      </c>
    </row>
    <row r="112">
      <c r="A112" s="4" t="n"/>
      <c r="C112">
        <f>IF(B112="","",IFERROR(VLOOKUP(B112,Cariler!$A:$B,2,FALSE),"Kod bulunamadı"))</f>
        <v/>
      </c>
      <c r="G112" s="3" t="n"/>
      <c r="H112" s="3" t="n"/>
      <c r="I112" s="3">
        <f>IF(B112="","",SUMIFS($G$2:G112,$B$2:B112,B112)-SUMIFS($H$2:H112,$B$2:B112,B112))</f>
        <v/>
      </c>
    </row>
    <row r="113">
      <c r="A113" s="4" t="n"/>
      <c r="C113">
        <f>IF(B113="","",IFERROR(VLOOKUP(B113,Cariler!$A:$B,2,FALSE),"Kod bulunamadı"))</f>
        <v/>
      </c>
      <c r="G113" s="3" t="n"/>
      <c r="H113" s="3" t="n"/>
      <c r="I113" s="3">
        <f>IF(B113="","",SUMIFS($G$2:G113,$B$2:B113,B113)-SUMIFS($H$2:H113,$B$2:B113,B113))</f>
        <v/>
      </c>
    </row>
    <row r="114">
      <c r="A114" s="4" t="n"/>
      <c r="C114">
        <f>IF(B114="","",IFERROR(VLOOKUP(B114,Cariler!$A:$B,2,FALSE),"Kod bulunamadı"))</f>
        <v/>
      </c>
      <c r="G114" s="3" t="n"/>
      <c r="H114" s="3" t="n"/>
      <c r="I114" s="3">
        <f>IF(B114="","",SUMIFS($G$2:G114,$B$2:B114,B114)-SUMIFS($H$2:H114,$B$2:B114,B114))</f>
        <v/>
      </c>
    </row>
    <row r="115">
      <c r="A115" s="4" t="n"/>
      <c r="C115">
        <f>IF(B115="","",IFERROR(VLOOKUP(B115,Cariler!$A:$B,2,FALSE),"Kod bulunamadı"))</f>
        <v/>
      </c>
      <c r="G115" s="3" t="n"/>
      <c r="H115" s="3" t="n"/>
      <c r="I115" s="3">
        <f>IF(B115="","",SUMIFS($G$2:G115,$B$2:B115,B115)-SUMIFS($H$2:H115,$B$2:B115,B115))</f>
        <v/>
      </c>
    </row>
    <row r="116">
      <c r="A116" s="4" t="n"/>
      <c r="C116">
        <f>IF(B116="","",IFERROR(VLOOKUP(B116,Cariler!$A:$B,2,FALSE),"Kod bulunamadı"))</f>
        <v/>
      </c>
      <c r="G116" s="3" t="n"/>
      <c r="H116" s="3" t="n"/>
      <c r="I116" s="3">
        <f>IF(B116="","",SUMIFS($G$2:G116,$B$2:B116,B116)-SUMIFS($H$2:H116,$B$2:B116,B116))</f>
        <v/>
      </c>
    </row>
    <row r="117">
      <c r="A117" s="4" t="n"/>
      <c r="C117">
        <f>IF(B117="","",IFERROR(VLOOKUP(B117,Cariler!$A:$B,2,FALSE),"Kod bulunamadı"))</f>
        <v/>
      </c>
      <c r="G117" s="3" t="n"/>
      <c r="H117" s="3" t="n"/>
      <c r="I117" s="3">
        <f>IF(B117="","",SUMIFS($G$2:G117,$B$2:B117,B117)-SUMIFS($H$2:H117,$B$2:B117,B117))</f>
        <v/>
      </c>
    </row>
    <row r="118">
      <c r="A118" s="4" t="n"/>
      <c r="C118">
        <f>IF(B118="","",IFERROR(VLOOKUP(B118,Cariler!$A:$B,2,FALSE),"Kod bulunamadı"))</f>
        <v/>
      </c>
      <c r="G118" s="3" t="n"/>
      <c r="H118" s="3" t="n"/>
      <c r="I118" s="3">
        <f>IF(B118="","",SUMIFS($G$2:G118,$B$2:B118,B118)-SUMIFS($H$2:H118,$B$2:B118,B118))</f>
        <v/>
      </c>
    </row>
    <row r="119">
      <c r="A119" s="4" t="n"/>
      <c r="C119">
        <f>IF(B119="","",IFERROR(VLOOKUP(B119,Cariler!$A:$B,2,FALSE),"Kod bulunamadı"))</f>
        <v/>
      </c>
      <c r="G119" s="3" t="n"/>
      <c r="H119" s="3" t="n"/>
      <c r="I119" s="3">
        <f>IF(B119="","",SUMIFS($G$2:G119,$B$2:B119,B119)-SUMIFS($H$2:H119,$B$2:B119,B119))</f>
        <v/>
      </c>
    </row>
    <row r="120">
      <c r="A120" s="4" t="n"/>
      <c r="C120">
        <f>IF(B120="","",IFERROR(VLOOKUP(B120,Cariler!$A:$B,2,FALSE),"Kod bulunamadı"))</f>
        <v/>
      </c>
      <c r="G120" s="3" t="n"/>
      <c r="H120" s="3" t="n"/>
      <c r="I120" s="3">
        <f>IF(B120="","",SUMIFS($G$2:G120,$B$2:B120,B120)-SUMIFS($H$2:H120,$B$2:B120,B120))</f>
        <v/>
      </c>
    </row>
    <row r="121">
      <c r="A121" s="4" t="n"/>
      <c r="C121">
        <f>IF(B121="","",IFERROR(VLOOKUP(B121,Cariler!$A:$B,2,FALSE),"Kod bulunamadı"))</f>
        <v/>
      </c>
      <c r="G121" s="3" t="n"/>
      <c r="H121" s="3" t="n"/>
      <c r="I121" s="3">
        <f>IF(B121="","",SUMIFS($G$2:G121,$B$2:B121,B121)-SUMIFS($H$2:H121,$B$2:B121,B121))</f>
        <v/>
      </c>
    </row>
    <row r="122">
      <c r="A122" s="4" t="n"/>
      <c r="C122">
        <f>IF(B122="","",IFERROR(VLOOKUP(B122,Cariler!$A:$B,2,FALSE),"Kod bulunamadı"))</f>
        <v/>
      </c>
      <c r="G122" s="3" t="n"/>
      <c r="H122" s="3" t="n"/>
      <c r="I122" s="3">
        <f>IF(B122="","",SUMIFS($G$2:G122,$B$2:B122,B122)-SUMIFS($H$2:H122,$B$2:B122,B122))</f>
        <v/>
      </c>
    </row>
    <row r="123">
      <c r="A123" s="4" t="n"/>
      <c r="C123">
        <f>IF(B123="","",IFERROR(VLOOKUP(B123,Cariler!$A:$B,2,FALSE),"Kod bulunamadı"))</f>
        <v/>
      </c>
      <c r="G123" s="3" t="n"/>
      <c r="H123" s="3" t="n"/>
      <c r="I123" s="3">
        <f>IF(B123="","",SUMIFS($G$2:G123,$B$2:B123,B123)-SUMIFS($H$2:H123,$B$2:B123,B123))</f>
        <v/>
      </c>
    </row>
    <row r="124">
      <c r="A124" s="4" t="n"/>
      <c r="C124">
        <f>IF(B124="","",IFERROR(VLOOKUP(B124,Cariler!$A:$B,2,FALSE),"Kod bulunamadı"))</f>
        <v/>
      </c>
      <c r="G124" s="3" t="n"/>
      <c r="H124" s="3" t="n"/>
      <c r="I124" s="3">
        <f>IF(B124="","",SUMIFS($G$2:G124,$B$2:B124,B124)-SUMIFS($H$2:H124,$B$2:B124,B124))</f>
        <v/>
      </c>
    </row>
    <row r="125">
      <c r="A125" s="4" t="n"/>
      <c r="C125">
        <f>IF(B125="","",IFERROR(VLOOKUP(B125,Cariler!$A:$B,2,FALSE),"Kod bulunamadı"))</f>
        <v/>
      </c>
      <c r="G125" s="3" t="n"/>
      <c r="H125" s="3" t="n"/>
      <c r="I125" s="3">
        <f>IF(B125="","",SUMIFS($G$2:G125,$B$2:B125,B125)-SUMIFS($H$2:H125,$B$2:B125,B125))</f>
        <v/>
      </c>
    </row>
    <row r="126">
      <c r="A126" s="4" t="n"/>
      <c r="C126">
        <f>IF(B126="","",IFERROR(VLOOKUP(B126,Cariler!$A:$B,2,FALSE),"Kod bulunamadı"))</f>
        <v/>
      </c>
      <c r="G126" s="3" t="n"/>
      <c r="H126" s="3" t="n"/>
      <c r="I126" s="3">
        <f>IF(B126="","",SUMIFS($G$2:G126,$B$2:B126,B126)-SUMIFS($H$2:H126,$B$2:B126,B126))</f>
        <v/>
      </c>
    </row>
    <row r="127">
      <c r="A127" s="4" t="n"/>
      <c r="C127">
        <f>IF(B127="","",IFERROR(VLOOKUP(B127,Cariler!$A:$B,2,FALSE),"Kod bulunamadı"))</f>
        <v/>
      </c>
      <c r="G127" s="3" t="n"/>
      <c r="H127" s="3" t="n"/>
      <c r="I127" s="3">
        <f>IF(B127="","",SUMIFS($G$2:G127,$B$2:B127,B127)-SUMIFS($H$2:H127,$B$2:B127,B127))</f>
        <v/>
      </c>
    </row>
    <row r="128">
      <c r="A128" s="4" t="n"/>
      <c r="C128">
        <f>IF(B128="","",IFERROR(VLOOKUP(B128,Cariler!$A:$B,2,FALSE),"Kod bulunamadı"))</f>
        <v/>
      </c>
      <c r="G128" s="3" t="n"/>
      <c r="H128" s="3" t="n"/>
      <c r="I128" s="3">
        <f>IF(B128="","",SUMIFS($G$2:G128,$B$2:B128,B128)-SUMIFS($H$2:H128,$B$2:B128,B128))</f>
        <v/>
      </c>
    </row>
    <row r="129">
      <c r="A129" s="4" t="n"/>
      <c r="C129">
        <f>IF(B129="","",IFERROR(VLOOKUP(B129,Cariler!$A:$B,2,FALSE),"Kod bulunamadı"))</f>
        <v/>
      </c>
      <c r="G129" s="3" t="n"/>
      <c r="H129" s="3" t="n"/>
      <c r="I129" s="3">
        <f>IF(B129="","",SUMIFS($G$2:G129,$B$2:B129,B129)-SUMIFS($H$2:H129,$B$2:B129,B129))</f>
        <v/>
      </c>
    </row>
    <row r="130">
      <c r="A130" s="4" t="n"/>
      <c r="C130">
        <f>IF(B130="","",IFERROR(VLOOKUP(B130,Cariler!$A:$B,2,FALSE),"Kod bulunamadı"))</f>
        <v/>
      </c>
      <c r="G130" s="3" t="n"/>
      <c r="H130" s="3" t="n"/>
      <c r="I130" s="3">
        <f>IF(B130="","",SUMIFS($G$2:G130,$B$2:B130,B130)-SUMIFS($H$2:H130,$B$2:B130,B130))</f>
        <v/>
      </c>
    </row>
    <row r="131">
      <c r="A131" s="4" t="n"/>
      <c r="C131">
        <f>IF(B131="","",IFERROR(VLOOKUP(B131,Cariler!$A:$B,2,FALSE),"Kod bulunamadı"))</f>
        <v/>
      </c>
      <c r="G131" s="3" t="n"/>
      <c r="H131" s="3" t="n"/>
      <c r="I131" s="3">
        <f>IF(B131="","",SUMIFS($G$2:G131,$B$2:B131,B131)-SUMIFS($H$2:H131,$B$2:B131,B131))</f>
        <v/>
      </c>
    </row>
    <row r="132">
      <c r="A132" s="4" t="n"/>
      <c r="C132">
        <f>IF(B132="","",IFERROR(VLOOKUP(B132,Cariler!$A:$B,2,FALSE),"Kod bulunamadı"))</f>
        <v/>
      </c>
      <c r="G132" s="3" t="n"/>
      <c r="H132" s="3" t="n"/>
      <c r="I132" s="3">
        <f>IF(B132="","",SUMIFS($G$2:G132,$B$2:B132,B132)-SUMIFS($H$2:H132,$B$2:B132,B132))</f>
        <v/>
      </c>
    </row>
    <row r="133">
      <c r="A133" s="4" t="n"/>
      <c r="C133">
        <f>IF(B133="","",IFERROR(VLOOKUP(B133,Cariler!$A:$B,2,FALSE),"Kod bulunamadı"))</f>
        <v/>
      </c>
      <c r="G133" s="3" t="n"/>
      <c r="H133" s="3" t="n"/>
      <c r="I133" s="3">
        <f>IF(B133="","",SUMIFS($G$2:G133,$B$2:B133,B133)-SUMIFS($H$2:H133,$B$2:B133,B133))</f>
        <v/>
      </c>
    </row>
    <row r="134">
      <c r="A134" s="4" t="n"/>
      <c r="C134">
        <f>IF(B134="","",IFERROR(VLOOKUP(B134,Cariler!$A:$B,2,FALSE),"Kod bulunamadı"))</f>
        <v/>
      </c>
      <c r="G134" s="3" t="n"/>
      <c r="H134" s="3" t="n"/>
      <c r="I134" s="3">
        <f>IF(B134="","",SUMIFS($G$2:G134,$B$2:B134,B134)-SUMIFS($H$2:H134,$B$2:B134,B134))</f>
        <v/>
      </c>
    </row>
    <row r="135">
      <c r="A135" s="4" t="n"/>
      <c r="C135">
        <f>IF(B135="","",IFERROR(VLOOKUP(B135,Cariler!$A:$B,2,FALSE),"Kod bulunamadı"))</f>
        <v/>
      </c>
      <c r="G135" s="3" t="n"/>
      <c r="H135" s="3" t="n"/>
      <c r="I135" s="3">
        <f>IF(B135="","",SUMIFS($G$2:G135,$B$2:B135,B135)-SUMIFS($H$2:H135,$B$2:B135,B135))</f>
        <v/>
      </c>
    </row>
    <row r="136">
      <c r="A136" s="4" t="n"/>
      <c r="C136">
        <f>IF(B136="","",IFERROR(VLOOKUP(B136,Cariler!$A:$B,2,FALSE),"Kod bulunamadı"))</f>
        <v/>
      </c>
      <c r="G136" s="3" t="n"/>
      <c r="H136" s="3" t="n"/>
      <c r="I136" s="3">
        <f>IF(B136="","",SUMIFS($G$2:G136,$B$2:B136,B136)-SUMIFS($H$2:H136,$B$2:B136,B136))</f>
        <v/>
      </c>
    </row>
    <row r="137">
      <c r="A137" s="4" t="n"/>
      <c r="C137">
        <f>IF(B137="","",IFERROR(VLOOKUP(B137,Cariler!$A:$B,2,FALSE),"Kod bulunamadı"))</f>
        <v/>
      </c>
      <c r="G137" s="3" t="n"/>
      <c r="H137" s="3" t="n"/>
      <c r="I137" s="3">
        <f>IF(B137="","",SUMIFS($G$2:G137,$B$2:B137,B137)-SUMIFS($H$2:H137,$B$2:B137,B137))</f>
        <v/>
      </c>
    </row>
    <row r="138">
      <c r="A138" s="4" t="n"/>
      <c r="C138">
        <f>IF(B138="","",IFERROR(VLOOKUP(B138,Cariler!$A:$B,2,FALSE),"Kod bulunamadı"))</f>
        <v/>
      </c>
      <c r="G138" s="3" t="n"/>
      <c r="H138" s="3" t="n"/>
      <c r="I138" s="3">
        <f>IF(B138="","",SUMIFS($G$2:G138,$B$2:B138,B138)-SUMIFS($H$2:H138,$B$2:B138,B138))</f>
        <v/>
      </c>
    </row>
    <row r="139">
      <c r="A139" s="4" t="n"/>
      <c r="C139">
        <f>IF(B139="","",IFERROR(VLOOKUP(B139,Cariler!$A:$B,2,FALSE),"Kod bulunamadı"))</f>
        <v/>
      </c>
      <c r="G139" s="3" t="n"/>
      <c r="H139" s="3" t="n"/>
      <c r="I139" s="3">
        <f>IF(B139="","",SUMIFS($G$2:G139,$B$2:B139,B139)-SUMIFS($H$2:H139,$B$2:B139,B139))</f>
        <v/>
      </c>
    </row>
    <row r="140">
      <c r="A140" s="4" t="n"/>
      <c r="C140">
        <f>IF(B140="","",IFERROR(VLOOKUP(B140,Cariler!$A:$B,2,FALSE),"Kod bulunamadı"))</f>
        <v/>
      </c>
      <c r="G140" s="3" t="n"/>
      <c r="H140" s="3" t="n"/>
      <c r="I140" s="3">
        <f>IF(B140="","",SUMIFS($G$2:G140,$B$2:B140,B140)-SUMIFS($H$2:H140,$B$2:B140,B140))</f>
        <v/>
      </c>
    </row>
    <row r="141">
      <c r="A141" s="4" t="n"/>
      <c r="C141">
        <f>IF(B141="","",IFERROR(VLOOKUP(B141,Cariler!$A:$B,2,FALSE),"Kod bulunamadı"))</f>
        <v/>
      </c>
      <c r="G141" s="3" t="n"/>
      <c r="H141" s="3" t="n"/>
      <c r="I141" s="3">
        <f>IF(B141="","",SUMIFS($G$2:G141,$B$2:B141,B141)-SUMIFS($H$2:H141,$B$2:B141,B141))</f>
        <v/>
      </c>
    </row>
    <row r="142">
      <c r="A142" s="4" t="n"/>
      <c r="C142">
        <f>IF(B142="","",IFERROR(VLOOKUP(B142,Cariler!$A:$B,2,FALSE),"Kod bulunamadı"))</f>
        <v/>
      </c>
      <c r="G142" s="3" t="n"/>
      <c r="H142" s="3" t="n"/>
      <c r="I142" s="3">
        <f>IF(B142="","",SUMIFS($G$2:G142,$B$2:B142,B142)-SUMIFS($H$2:H142,$B$2:B142,B142))</f>
        <v/>
      </c>
    </row>
    <row r="143">
      <c r="A143" s="4" t="n"/>
      <c r="C143">
        <f>IF(B143="","",IFERROR(VLOOKUP(B143,Cariler!$A:$B,2,FALSE),"Kod bulunamadı"))</f>
        <v/>
      </c>
      <c r="G143" s="3" t="n"/>
      <c r="H143" s="3" t="n"/>
      <c r="I143" s="3">
        <f>IF(B143="","",SUMIFS($G$2:G143,$B$2:B143,B143)-SUMIFS($H$2:H143,$B$2:B143,B143))</f>
        <v/>
      </c>
    </row>
    <row r="144">
      <c r="A144" s="4" t="n"/>
      <c r="C144">
        <f>IF(B144="","",IFERROR(VLOOKUP(B144,Cariler!$A:$B,2,FALSE),"Kod bulunamadı"))</f>
        <v/>
      </c>
      <c r="G144" s="3" t="n"/>
      <c r="H144" s="3" t="n"/>
      <c r="I144" s="3">
        <f>IF(B144="","",SUMIFS($G$2:G144,$B$2:B144,B144)-SUMIFS($H$2:H144,$B$2:B144,B144))</f>
        <v/>
      </c>
    </row>
    <row r="145">
      <c r="A145" s="4" t="n"/>
      <c r="C145">
        <f>IF(B145="","",IFERROR(VLOOKUP(B145,Cariler!$A:$B,2,FALSE),"Kod bulunamadı"))</f>
        <v/>
      </c>
      <c r="G145" s="3" t="n"/>
      <c r="H145" s="3" t="n"/>
      <c r="I145" s="3">
        <f>IF(B145="","",SUMIFS($G$2:G145,$B$2:B145,B145)-SUMIFS($H$2:H145,$B$2:B145,B145))</f>
        <v/>
      </c>
    </row>
    <row r="146">
      <c r="A146" s="4" t="n"/>
      <c r="C146">
        <f>IF(B146="","",IFERROR(VLOOKUP(B146,Cariler!$A:$B,2,FALSE),"Kod bulunamadı"))</f>
        <v/>
      </c>
      <c r="G146" s="3" t="n"/>
      <c r="H146" s="3" t="n"/>
      <c r="I146" s="3">
        <f>IF(B146="","",SUMIFS($G$2:G146,$B$2:B146,B146)-SUMIFS($H$2:H146,$B$2:B146,B146))</f>
        <v/>
      </c>
    </row>
    <row r="147">
      <c r="A147" s="4" t="n"/>
      <c r="C147">
        <f>IF(B147="","",IFERROR(VLOOKUP(B147,Cariler!$A:$B,2,FALSE),"Kod bulunamadı"))</f>
        <v/>
      </c>
      <c r="G147" s="3" t="n"/>
      <c r="H147" s="3" t="n"/>
      <c r="I147" s="3">
        <f>IF(B147="","",SUMIFS($G$2:G147,$B$2:B147,B147)-SUMIFS($H$2:H147,$B$2:B147,B147))</f>
        <v/>
      </c>
    </row>
    <row r="148">
      <c r="A148" s="4" t="n"/>
      <c r="C148">
        <f>IF(B148="","",IFERROR(VLOOKUP(B148,Cariler!$A:$B,2,FALSE),"Kod bulunamadı"))</f>
        <v/>
      </c>
      <c r="G148" s="3" t="n"/>
      <c r="H148" s="3" t="n"/>
      <c r="I148" s="3">
        <f>IF(B148="","",SUMIFS($G$2:G148,$B$2:B148,B148)-SUMIFS($H$2:H148,$B$2:B148,B148))</f>
        <v/>
      </c>
    </row>
    <row r="149">
      <c r="A149" s="4" t="n"/>
      <c r="C149">
        <f>IF(B149="","",IFERROR(VLOOKUP(B149,Cariler!$A:$B,2,FALSE),"Kod bulunamadı"))</f>
        <v/>
      </c>
      <c r="G149" s="3" t="n"/>
      <c r="H149" s="3" t="n"/>
      <c r="I149" s="3">
        <f>IF(B149="","",SUMIFS($G$2:G149,$B$2:B149,B149)-SUMIFS($H$2:H149,$B$2:B149,B149))</f>
        <v/>
      </c>
    </row>
    <row r="150">
      <c r="A150" s="4" t="n"/>
      <c r="C150">
        <f>IF(B150="","",IFERROR(VLOOKUP(B150,Cariler!$A:$B,2,FALSE),"Kod bulunamadı"))</f>
        <v/>
      </c>
      <c r="G150" s="3" t="n"/>
      <c r="H150" s="3" t="n"/>
      <c r="I150" s="3">
        <f>IF(B150="","",SUMIFS($G$2:G150,$B$2:B150,B150)-SUMIFS($H$2:H150,$B$2:B150,B150))</f>
        <v/>
      </c>
    </row>
    <row r="151">
      <c r="A151" s="4" t="n"/>
      <c r="C151">
        <f>IF(B151="","",IFERROR(VLOOKUP(B151,Cariler!$A:$B,2,FALSE),"Kod bulunamadı"))</f>
        <v/>
      </c>
      <c r="G151" s="3" t="n"/>
      <c r="H151" s="3" t="n"/>
      <c r="I151" s="3">
        <f>IF(B151="","",SUMIFS($G$2:G151,$B$2:B151,B151)-SUMIFS($H$2:H151,$B$2:B151,B151))</f>
        <v/>
      </c>
    </row>
    <row r="152">
      <c r="A152" s="4" t="n"/>
      <c r="C152">
        <f>IF(B152="","",IFERROR(VLOOKUP(B152,Cariler!$A:$B,2,FALSE),"Kod bulunamadı"))</f>
        <v/>
      </c>
      <c r="G152" s="3" t="n"/>
      <c r="H152" s="3" t="n"/>
      <c r="I152" s="3">
        <f>IF(B152="","",SUMIFS($G$2:G152,$B$2:B152,B152)-SUMIFS($H$2:H152,$B$2:B152,B152))</f>
        <v/>
      </c>
    </row>
    <row r="153">
      <c r="A153" s="4" t="n"/>
      <c r="C153">
        <f>IF(B153="","",IFERROR(VLOOKUP(B153,Cariler!$A:$B,2,FALSE),"Kod bulunamadı"))</f>
        <v/>
      </c>
      <c r="G153" s="3" t="n"/>
      <c r="H153" s="3" t="n"/>
      <c r="I153" s="3">
        <f>IF(B153="","",SUMIFS($G$2:G153,$B$2:B153,B153)-SUMIFS($H$2:H153,$B$2:B153,B153))</f>
        <v/>
      </c>
    </row>
    <row r="154">
      <c r="A154" s="4" t="n"/>
      <c r="C154">
        <f>IF(B154="","",IFERROR(VLOOKUP(B154,Cariler!$A:$B,2,FALSE),"Kod bulunamadı"))</f>
        <v/>
      </c>
      <c r="G154" s="3" t="n"/>
      <c r="H154" s="3" t="n"/>
      <c r="I154" s="3">
        <f>IF(B154="","",SUMIFS($G$2:G154,$B$2:B154,B154)-SUMIFS($H$2:H154,$B$2:B154,B154))</f>
        <v/>
      </c>
    </row>
    <row r="155">
      <c r="A155" s="4" t="n"/>
      <c r="C155">
        <f>IF(B155="","",IFERROR(VLOOKUP(B155,Cariler!$A:$B,2,FALSE),"Kod bulunamadı"))</f>
        <v/>
      </c>
      <c r="G155" s="3" t="n"/>
      <c r="H155" s="3" t="n"/>
      <c r="I155" s="3">
        <f>IF(B155="","",SUMIFS($G$2:G155,$B$2:B155,B155)-SUMIFS($H$2:H155,$B$2:B155,B155))</f>
        <v/>
      </c>
    </row>
    <row r="156">
      <c r="A156" s="4" t="n"/>
      <c r="C156">
        <f>IF(B156="","",IFERROR(VLOOKUP(B156,Cariler!$A:$B,2,FALSE),"Kod bulunamadı"))</f>
        <v/>
      </c>
      <c r="G156" s="3" t="n"/>
      <c r="H156" s="3" t="n"/>
      <c r="I156" s="3">
        <f>IF(B156="","",SUMIFS($G$2:G156,$B$2:B156,B156)-SUMIFS($H$2:H156,$B$2:B156,B156))</f>
        <v/>
      </c>
    </row>
    <row r="157">
      <c r="A157" s="4" t="n"/>
      <c r="C157">
        <f>IF(B157="","",IFERROR(VLOOKUP(B157,Cariler!$A:$B,2,FALSE),"Kod bulunamadı"))</f>
        <v/>
      </c>
      <c r="G157" s="3" t="n"/>
      <c r="H157" s="3" t="n"/>
      <c r="I157" s="3">
        <f>IF(B157="","",SUMIFS($G$2:G157,$B$2:B157,B157)-SUMIFS($H$2:H157,$B$2:B157,B157))</f>
        <v/>
      </c>
    </row>
    <row r="158">
      <c r="A158" s="4" t="n"/>
      <c r="C158">
        <f>IF(B158="","",IFERROR(VLOOKUP(B158,Cariler!$A:$B,2,FALSE),"Kod bulunamadı"))</f>
        <v/>
      </c>
      <c r="G158" s="3" t="n"/>
      <c r="H158" s="3" t="n"/>
      <c r="I158" s="3">
        <f>IF(B158="","",SUMIFS($G$2:G158,$B$2:B158,B158)-SUMIFS($H$2:H158,$B$2:B158,B158))</f>
        <v/>
      </c>
    </row>
    <row r="159">
      <c r="A159" s="4" t="n"/>
      <c r="C159">
        <f>IF(B159="","",IFERROR(VLOOKUP(B159,Cariler!$A:$B,2,FALSE),"Kod bulunamadı"))</f>
        <v/>
      </c>
      <c r="G159" s="3" t="n"/>
      <c r="H159" s="3" t="n"/>
      <c r="I159" s="3">
        <f>IF(B159="","",SUMIFS($G$2:G159,$B$2:B159,B159)-SUMIFS($H$2:H159,$B$2:B159,B159))</f>
        <v/>
      </c>
    </row>
    <row r="160">
      <c r="A160" s="4" t="n"/>
      <c r="C160">
        <f>IF(B160="","",IFERROR(VLOOKUP(B160,Cariler!$A:$B,2,FALSE),"Kod bulunamadı"))</f>
        <v/>
      </c>
      <c r="G160" s="3" t="n"/>
      <c r="H160" s="3" t="n"/>
      <c r="I160" s="3">
        <f>IF(B160="","",SUMIFS($G$2:G160,$B$2:B160,B160)-SUMIFS($H$2:H160,$B$2:B160,B160))</f>
        <v/>
      </c>
    </row>
    <row r="161">
      <c r="A161" s="4" t="n"/>
      <c r="C161">
        <f>IF(B161="","",IFERROR(VLOOKUP(B161,Cariler!$A:$B,2,FALSE),"Kod bulunamadı"))</f>
        <v/>
      </c>
      <c r="G161" s="3" t="n"/>
      <c r="H161" s="3" t="n"/>
      <c r="I161" s="3">
        <f>IF(B161="","",SUMIFS($G$2:G161,$B$2:B161,B161)-SUMIFS($H$2:H161,$B$2:B161,B161))</f>
        <v/>
      </c>
    </row>
    <row r="162">
      <c r="A162" s="4" t="n"/>
      <c r="C162">
        <f>IF(B162="","",IFERROR(VLOOKUP(B162,Cariler!$A:$B,2,FALSE),"Kod bulunamadı"))</f>
        <v/>
      </c>
      <c r="G162" s="3" t="n"/>
      <c r="H162" s="3" t="n"/>
      <c r="I162" s="3">
        <f>IF(B162="","",SUMIFS($G$2:G162,$B$2:B162,B162)-SUMIFS($H$2:H162,$B$2:B162,B162))</f>
        <v/>
      </c>
    </row>
    <row r="163">
      <c r="A163" s="4" t="n"/>
      <c r="C163">
        <f>IF(B163="","",IFERROR(VLOOKUP(B163,Cariler!$A:$B,2,FALSE),"Kod bulunamadı"))</f>
        <v/>
      </c>
      <c r="G163" s="3" t="n"/>
      <c r="H163" s="3" t="n"/>
      <c r="I163" s="3">
        <f>IF(B163="","",SUMIFS($G$2:G163,$B$2:B163,B163)-SUMIFS($H$2:H163,$B$2:B163,B163))</f>
        <v/>
      </c>
    </row>
    <row r="164">
      <c r="A164" s="4" t="n"/>
      <c r="C164">
        <f>IF(B164="","",IFERROR(VLOOKUP(B164,Cariler!$A:$B,2,FALSE),"Kod bulunamadı"))</f>
        <v/>
      </c>
      <c r="G164" s="3" t="n"/>
      <c r="H164" s="3" t="n"/>
      <c r="I164" s="3">
        <f>IF(B164="","",SUMIFS($G$2:G164,$B$2:B164,B164)-SUMIFS($H$2:H164,$B$2:B164,B164))</f>
        <v/>
      </c>
    </row>
    <row r="165">
      <c r="A165" s="4" t="n"/>
      <c r="C165">
        <f>IF(B165="","",IFERROR(VLOOKUP(B165,Cariler!$A:$B,2,FALSE),"Kod bulunamadı"))</f>
        <v/>
      </c>
      <c r="G165" s="3" t="n"/>
      <c r="H165" s="3" t="n"/>
      <c r="I165" s="3">
        <f>IF(B165="","",SUMIFS($G$2:G165,$B$2:B165,B165)-SUMIFS($H$2:H165,$B$2:B165,B165))</f>
        <v/>
      </c>
    </row>
    <row r="166">
      <c r="A166" s="4" t="n"/>
      <c r="C166">
        <f>IF(B166="","",IFERROR(VLOOKUP(B166,Cariler!$A:$B,2,FALSE),"Kod bulunamadı"))</f>
        <v/>
      </c>
      <c r="G166" s="3" t="n"/>
      <c r="H166" s="3" t="n"/>
      <c r="I166" s="3">
        <f>IF(B166="","",SUMIFS($G$2:G166,$B$2:B166,B166)-SUMIFS($H$2:H166,$B$2:B166,B166))</f>
        <v/>
      </c>
    </row>
    <row r="167">
      <c r="A167" s="4" t="n"/>
      <c r="C167">
        <f>IF(B167="","",IFERROR(VLOOKUP(B167,Cariler!$A:$B,2,FALSE),"Kod bulunamadı"))</f>
        <v/>
      </c>
      <c r="G167" s="3" t="n"/>
      <c r="H167" s="3" t="n"/>
      <c r="I167" s="3">
        <f>IF(B167="","",SUMIFS($G$2:G167,$B$2:B167,B167)-SUMIFS($H$2:H167,$B$2:B167,B167))</f>
        <v/>
      </c>
    </row>
    <row r="168">
      <c r="A168" s="4" t="n"/>
      <c r="C168">
        <f>IF(B168="","",IFERROR(VLOOKUP(B168,Cariler!$A:$B,2,FALSE),"Kod bulunamadı"))</f>
        <v/>
      </c>
      <c r="G168" s="3" t="n"/>
      <c r="H168" s="3" t="n"/>
      <c r="I168" s="3">
        <f>IF(B168="","",SUMIFS($G$2:G168,$B$2:B168,B168)-SUMIFS($H$2:H168,$B$2:B168,B168))</f>
        <v/>
      </c>
    </row>
    <row r="169">
      <c r="A169" s="4" t="n"/>
      <c r="C169">
        <f>IF(B169="","",IFERROR(VLOOKUP(B169,Cariler!$A:$B,2,FALSE),"Kod bulunamadı"))</f>
        <v/>
      </c>
      <c r="G169" s="3" t="n"/>
      <c r="H169" s="3" t="n"/>
      <c r="I169" s="3">
        <f>IF(B169="","",SUMIFS($G$2:G169,$B$2:B169,B169)-SUMIFS($H$2:H169,$B$2:B169,B169))</f>
        <v/>
      </c>
    </row>
    <row r="170">
      <c r="A170" s="4" t="n"/>
      <c r="C170">
        <f>IF(B170="","",IFERROR(VLOOKUP(B170,Cariler!$A:$B,2,FALSE),"Kod bulunamadı"))</f>
        <v/>
      </c>
      <c r="G170" s="3" t="n"/>
      <c r="H170" s="3" t="n"/>
      <c r="I170" s="3">
        <f>IF(B170="","",SUMIFS($G$2:G170,$B$2:B170,B170)-SUMIFS($H$2:H170,$B$2:B170,B170))</f>
        <v/>
      </c>
    </row>
    <row r="171">
      <c r="A171" s="4" t="n"/>
      <c r="C171">
        <f>IF(B171="","",IFERROR(VLOOKUP(B171,Cariler!$A:$B,2,FALSE),"Kod bulunamadı"))</f>
        <v/>
      </c>
      <c r="G171" s="3" t="n"/>
      <c r="H171" s="3" t="n"/>
      <c r="I171" s="3">
        <f>IF(B171="","",SUMIFS($G$2:G171,$B$2:B171,B171)-SUMIFS($H$2:H171,$B$2:B171,B171))</f>
        <v/>
      </c>
    </row>
    <row r="172">
      <c r="A172" s="4" t="n"/>
      <c r="C172">
        <f>IF(B172="","",IFERROR(VLOOKUP(B172,Cariler!$A:$B,2,FALSE),"Kod bulunamadı"))</f>
        <v/>
      </c>
      <c r="G172" s="3" t="n"/>
      <c r="H172" s="3" t="n"/>
      <c r="I172" s="3">
        <f>IF(B172="","",SUMIFS($G$2:G172,$B$2:B172,B172)-SUMIFS($H$2:H172,$B$2:B172,B172))</f>
        <v/>
      </c>
    </row>
    <row r="173">
      <c r="A173" s="4" t="n"/>
      <c r="C173">
        <f>IF(B173="","",IFERROR(VLOOKUP(B173,Cariler!$A:$B,2,FALSE),"Kod bulunamadı"))</f>
        <v/>
      </c>
      <c r="G173" s="3" t="n"/>
      <c r="H173" s="3" t="n"/>
      <c r="I173" s="3">
        <f>IF(B173="","",SUMIFS($G$2:G173,$B$2:B173,B173)-SUMIFS($H$2:H173,$B$2:B173,B173))</f>
        <v/>
      </c>
    </row>
    <row r="174">
      <c r="A174" s="4" t="n"/>
      <c r="C174">
        <f>IF(B174="","",IFERROR(VLOOKUP(B174,Cariler!$A:$B,2,FALSE),"Kod bulunamadı"))</f>
        <v/>
      </c>
      <c r="G174" s="3" t="n"/>
      <c r="H174" s="3" t="n"/>
      <c r="I174" s="3">
        <f>IF(B174="","",SUMIFS($G$2:G174,$B$2:B174,B174)-SUMIFS($H$2:H174,$B$2:B174,B174))</f>
        <v/>
      </c>
    </row>
    <row r="175">
      <c r="A175" s="4" t="n"/>
      <c r="C175">
        <f>IF(B175="","",IFERROR(VLOOKUP(B175,Cariler!$A:$B,2,FALSE),"Kod bulunamadı"))</f>
        <v/>
      </c>
      <c r="G175" s="3" t="n"/>
      <c r="H175" s="3" t="n"/>
      <c r="I175" s="3">
        <f>IF(B175="","",SUMIFS($G$2:G175,$B$2:B175,B175)-SUMIFS($H$2:H175,$B$2:B175,B175))</f>
        <v/>
      </c>
    </row>
    <row r="176">
      <c r="A176" s="4" t="n"/>
      <c r="C176">
        <f>IF(B176="","",IFERROR(VLOOKUP(B176,Cariler!$A:$B,2,FALSE),"Kod bulunamadı"))</f>
        <v/>
      </c>
      <c r="G176" s="3" t="n"/>
      <c r="H176" s="3" t="n"/>
      <c r="I176" s="3">
        <f>IF(B176="","",SUMIFS($G$2:G176,$B$2:B176,B176)-SUMIFS($H$2:H176,$B$2:B176,B176))</f>
        <v/>
      </c>
    </row>
    <row r="177">
      <c r="A177" s="4" t="n"/>
      <c r="C177">
        <f>IF(B177="","",IFERROR(VLOOKUP(B177,Cariler!$A:$B,2,FALSE),"Kod bulunamadı"))</f>
        <v/>
      </c>
      <c r="G177" s="3" t="n"/>
      <c r="H177" s="3" t="n"/>
      <c r="I177" s="3">
        <f>IF(B177="","",SUMIFS($G$2:G177,$B$2:B177,B177)-SUMIFS($H$2:H177,$B$2:B177,B177))</f>
        <v/>
      </c>
    </row>
    <row r="178">
      <c r="A178" s="4" t="n"/>
      <c r="C178">
        <f>IF(B178="","",IFERROR(VLOOKUP(B178,Cariler!$A:$B,2,FALSE),"Kod bulunamadı"))</f>
        <v/>
      </c>
      <c r="G178" s="3" t="n"/>
      <c r="H178" s="3" t="n"/>
      <c r="I178" s="3">
        <f>IF(B178="","",SUMIFS($G$2:G178,$B$2:B178,B178)-SUMIFS($H$2:H178,$B$2:B178,B178))</f>
        <v/>
      </c>
    </row>
    <row r="179">
      <c r="A179" s="4" t="n"/>
      <c r="C179">
        <f>IF(B179="","",IFERROR(VLOOKUP(B179,Cariler!$A:$B,2,FALSE),"Kod bulunamadı"))</f>
        <v/>
      </c>
      <c r="G179" s="3" t="n"/>
      <c r="H179" s="3" t="n"/>
      <c r="I179" s="3">
        <f>IF(B179="","",SUMIFS($G$2:G179,$B$2:B179,B179)-SUMIFS($H$2:H179,$B$2:B179,B179))</f>
        <v/>
      </c>
    </row>
    <row r="180">
      <c r="A180" s="4" t="n"/>
      <c r="C180">
        <f>IF(B180="","",IFERROR(VLOOKUP(B180,Cariler!$A:$B,2,FALSE),"Kod bulunamadı"))</f>
        <v/>
      </c>
      <c r="G180" s="3" t="n"/>
      <c r="H180" s="3" t="n"/>
      <c r="I180" s="3">
        <f>IF(B180="","",SUMIFS($G$2:G180,$B$2:B180,B180)-SUMIFS($H$2:H180,$B$2:B180,B180))</f>
        <v/>
      </c>
    </row>
    <row r="181">
      <c r="A181" s="4" t="n"/>
      <c r="C181">
        <f>IF(B181="","",IFERROR(VLOOKUP(B181,Cariler!$A:$B,2,FALSE),"Kod bulunamadı"))</f>
        <v/>
      </c>
      <c r="G181" s="3" t="n"/>
      <c r="H181" s="3" t="n"/>
      <c r="I181" s="3">
        <f>IF(B181="","",SUMIFS($G$2:G181,$B$2:B181,B181)-SUMIFS($H$2:H181,$B$2:B181,B181))</f>
        <v/>
      </c>
    </row>
    <row r="182">
      <c r="A182" s="4" t="n"/>
      <c r="C182">
        <f>IF(B182="","",IFERROR(VLOOKUP(B182,Cariler!$A:$B,2,FALSE),"Kod bulunamadı"))</f>
        <v/>
      </c>
      <c r="G182" s="3" t="n"/>
      <c r="H182" s="3" t="n"/>
      <c r="I182" s="3">
        <f>IF(B182="","",SUMIFS($G$2:G182,$B$2:B182,B182)-SUMIFS($H$2:H182,$B$2:B182,B182))</f>
        <v/>
      </c>
    </row>
    <row r="183">
      <c r="A183" s="4" t="n"/>
      <c r="C183">
        <f>IF(B183="","",IFERROR(VLOOKUP(B183,Cariler!$A:$B,2,FALSE),"Kod bulunamadı"))</f>
        <v/>
      </c>
      <c r="G183" s="3" t="n"/>
      <c r="H183" s="3" t="n"/>
      <c r="I183" s="3">
        <f>IF(B183="","",SUMIFS($G$2:G183,$B$2:B183,B183)-SUMIFS($H$2:H183,$B$2:B183,B183))</f>
        <v/>
      </c>
    </row>
    <row r="184">
      <c r="A184" s="4" t="n"/>
      <c r="C184">
        <f>IF(B184="","",IFERROR(VLOOKUP(B184,Cariler!$A:$B,2,FALSE),"Kod bulunamadı"))</f>
        <v/>
      </c>
      <c r="G184" s="3" t="n"/>
      <c r="H184" s="3" t="n"/>
      <c r="I184" s="3">
        <f>IF(B184="","",SUMIFS($G$2:G184,$B$2:B184,B184)-SUMIFS($H$2:H184,$B$2:B184,B184))</f>
        <v/>
      </c>
    </row>
    <row r="185">
      <c r="A185" s="4" t="n"/>
      <c r="C185">
        <f>IF(B185="","",IFERROR(VLOOKUP(B185,Cariler!$A:$B,2,FALSE),"Kod bulunamadı"))</f>
        <v/>
      </c>
      <c r="G185" s="3" t="n"/>
      <c r="H185" s="3" t="n"/>
      <c r="I185" s="3">
        <f>IF(B185="","",SUMIFS($G$2:G185,$B$2:B185,B185)-SUMIFS($H$2:H185,$B$2:B185,B185))</f>
        <v/>
      </c>
    </row>
    <row r="186">
      <c r="A186" s="4" t="n"/>
      <c r="C186">
        <f>IF(B186="","",IFERROR(VLOOKUP(B186,Cariler!$A:$B,2,FALSE),"Kod bulunamadı"))</f>
        <v/>
      </c>
      <c r="G186" s="3" t="n"/>
      <c r="H186" s="3" t="n"/>
      <c r="I186" s="3">
        <f>IF(B186="","",SUMIFS($G$2:G186,$B$2:B186,B186)-SUMIFS($H$2:H186,$B$2:B186,B186))</f>
        <v/>
      </c>
    </row>
    <row r="187">
      <c r="A187" s="4" t="n"/>
      <c r="C187">
        <f>IF(B187="","",IFERROR(VLOOKUP(B187,Cariler!$A:$B,2,FALSE),"Kod bulunamadı"))</f>
        <v/>
      </c>
      <c r="G187" s="3" t="n"/>
      <c r="H187" s="3" t="n"/>
      <c r="I187" s="3">
        <f>IF(B187="","",SUMIFS($G$2:G187,$B$2:B187,B187)-SUMIFS($H$2:H187,$B$2:B187,B187))</f>
        <v/>
      </c>
    </row>
    <row r="188">
      <c r="A188" s="4" t="n"/>
      <c r="C188">
        <f>IF(B188="","",IFERROR(VLOOKUP(B188,Cariler!$A:$B,2,FALSE),"Kod bulunamadı"))</f>
        <v/>
      </c>
      <c r="G188" s="3" t="n"/>
      <c r="H188" s="3" t="n"/>
      <c r="I188" s="3">
        <f>IF(B188="","",SUMIFS($G$2:G188,$B$2:B188,B188)-SUMIFS($H$2:H188,$B$2:B188,B188))</f>
        <v/>
      </c>
    </row>
    <row r="189">
      <c r="A189" s="4" t="n"/>
      <c r="C189">
        <f>IF(B189="","",IFERROR(VLOOKUP(B189,Cariler!$A:$B,2,FALSE),"Kod bulunamadı"))</f>
        <v/>
      </c>
      <c r="G189" s="3" t="n"/>
      <c r="H189" s="3" t="n"/>
      <c r="I189" s="3">
        <f>IF(B189="","",SUMIFS($G$2:G189,$B$2:B189,B189)-SUMIFS($H$2:H189,$B$2:B189,B189))</f>
        <v/>
      </c>
    </row>
    <row r="190">
      <c r="A190" s="4" t="n"/>
      <c r="C190">
        <f>IF(B190="","",IFERROR(VLOOKUP(B190,Cariler!$A:$B,2,FALSE),"Kod bulunamadı"))</f>
        <v/>
      </c>
      <c r="G190" s="3" t="n"/>
      <c r="H190" s="3" t="n"/>
      <c r="I190" s="3">
        <f>IF(B190="","",SUMIFS($G$2:G190,$B$2:B190,B190)-SUMIFS($H$2:H190,$B$2:B190,B190))</f>
        <v/>
      </c>
    </row>
    <row r="191">
      <c r="A191" s="4" t="n"/>
      <c r="C191">
        <f>IF(B191="","",IFERROR(VLOOKUP(B191,Cariler!$A:$B,2,FALSE),"Kod bulunamadı"))</f>
        <v/>
      </c>
      <c r="G191" s="3" t="n"/>
      <c r="H191" s="3" t="n"/>
      <c r="I191" s="3">
        <f>IF(B191="","",SUMIFS($G$2:G191,$B$2:B191,B191)-SUMIFS($H$2:H191,$B$2:B191,B191))</f>
        <v/>
      </c>
    </row>
    <row r="192">
      <c r="A192" s="4" t="n"/>
      <c r="C192">
        <f>IF(B192="","",IFERROR(VLOOKUP(B192,Cariler!$A:$B,2,FALSE),"Kod bulunamadı"))</f>
        <v/>
      </c>
      <c r="G192" s="3" t="n"/>
      <c r="H192" s="3" t="n"/>
      <c r="I192" s="3">
        <f>IF(B192="","",SUMIFS($G$2:G192,$B$2:B192,B192)-SUMIFS($H$2:H192,$B$2:B192,B192))</f>
        <v/>
      </c>
    </row>
    <row r="193">
      <c r="A193" s="4" t="n"/>
      <c r="C193">
        <f>IF(B193="","",IFERROR(VLOOKUP(B193,Cariler!$A:$B,2,FALSE),"Kod bulunamadı"))</f>
        <v/>
      </c>
      <c r="G193" s="3" t="n"/>
      <c r="H193" s="3" t="n"/>
      <c r="I193" s="3">
        <f>IF(B193="","",SUMIFS($G$2:G193,$B$2:B193,B193)-SUMIFS($H$2:H193,$B$2:B193,B193))</f>
        <v/>
      </c>
    </row>
    <row r="194">
      <c r="A194" s="4" t="n"/>
      <c r="C194">
        <f>IF(B194="","",IFERROR(VLOOKUP(B194,Cariler!$A:$B,2,FALSE),"Kod bulunamadı"))</f>
        <v/>
      </c>
      <c r="G194" s="3" t="n"/>
      <c r="H194" s="3" t="n"/>
      <c r="I194" s="3">
        <f>IF(B194="","",SUMIFS($G$2:G194,$B$2:B194,B194)-SUMIFS($H$2:H194,$B$2:B194,B194))</f>
        <v/>
      </c>
    </row>
    <row r="195">
      <c r="A195" s="4" t="n"/>
      <c r="C195">
        <f>IF(B195="","",IFERROR(VLOOKUP(B195,Cariler!$A:$B,2,FALSE),"Kod bulunamadı"))</f>
        <v/>
      </c>
      <c r="G195" s="3" t="n"/>
      <c r="H195" s="3" t="n"/>
      <c r="I195" s="3">
        <f>IF(B195="","",SUMIFS($G$2:G195,$B$2:B195,B195)-SUMIFS($H$2:H195,$B$2:B195,B195))</f>
        <v/>
      </c>
    </row>
    <row r="196">
      <c r="A196" s="4" t="n"/>
      <c r="C196">
        <f>IF(B196="","",IFERROR(VLOOKUP(B196,Cariler!$A:$B,2,FALSE),"Kod bulunamadı"))</f>
        <v/>
      </c>
      <c r="G196" s="3" t="n"/>
      <c r="H196" s="3" t="n"/>
      <c r="I196" s="3">
        <f>IF(B196="","",SUMIFS($G$2:G196,$B$2:B196,B196)-SUMIFS($H$2:H196,$B$2:B196,B196))</f>
        <v/>
      </c>
    </row>
    <row r="197">
      <c r="A197" s="4" t="n"/>
      <c r="C197">
        <f>IF(B197="","",IFERROR(VLOOKUP(B197,Cariler!$A:$B,2,FALSE),"Kod bulunamadı"))</f>
        <v/>
      </c>
      <c r="G197" s="3" t="n"/>
      <c r="H197" s="3" t="n"/>
      <c r="I197" s="3">
        <f>IF(B197="","",SUMIFS($G$2:G197,$B$2:B197,B197)-SUMIFS($H$2:H197,$B$2:B197,B197))</f>
        <v/>
      </c>
    </row>
    <row r="198">
      <c r="A198" s="4" t="n"/>
      <c r="C198">
        <f>IF(B198="","",IFERROR(VLOOKUP(B198,Cariler!$A:$B,2,FALSE),"Kod bulunamadı"))</f>
        <v/>
      </c>
      <c r="G198" s="3" t="n"/>
      <c r="H198" s="3" t="n"/>
      <c r="I198" s="3">
        <f>IF(B198="","",SUMIFS($G$2:G198,$B$2:B198,B198)-SUMIFS($H$2:H198,$B$2:B198,B198))</f>
        <v/>
      </c>
    </row>
    <row r="199">
      <c r="A199" s="4" t="n"/>
      <c r="C199">
        <f>IF(B199="","",IFERROR(VLOOKUP(B199,Cariler!$A:$B,2,FALSE),"Kod bulunamadı"))</f>
        <v/>
      </c>
      <c r="G199" s="3" t="n"/>
      <c r="H199" s="3" t="n"/>
      <c r="I199" s="3">
        <f>IF(B199="","",SUMIFS($G$2:G199,$B$2:B199,B199)-SUMIFS($H$2:H199,$B$2:B199,B199))</f>
        <v/>
      </c>
    </row>
    <row r="200">
      <c r="A200" s="4" t="n"/>
      <c r="C200">
        <f>IF(B200="","",IFERROR(VLOOKUP(B200,Cariler!$A:$B,2,FALSE),"Kod bulunamadı"))</f>
        <v/>
      </c>
      <c r="G200" s="3" t="n"/>
      <c r="H200" s="3" t="n"/>
      <c r="I200" s="3">
        <f>IF(B200="","",SUMIFS($G$2:G200,$B$2:B200,B200)-SUMIFS($H$2:H200,$B$2:B200,B200))</f>
        <v/>
      </c>
    </row>
    <row r="201">
      <c r="A201" s="4" t="n"/>
      <c r="C201">
        <f>IF(B201="","",IFERROR(VLOOKUP(B201,Cariler!$A:$B,2,FALSE),"Kod bulunamadı"))</f>
        <v/>
      </c>
      <c r="G201" s="3" t="n"/>
      <c r="H201" s="3" t="n"/>
      <c r="I201" s="3">
        <f>IF(B201="","",SUMIFS($G$2:G201,$B$2:B201,B201)-SUMIFS($H$2:H201,$B$2:B201,B201))</f>
        <v/>
      </c>
    </row>
    <row r="202">
      <c r="A202" s="4" t="n"/>
      <c r="C202">
        <f>IF(B202="","",IFERROR(VLOOKUP(B202,Cariler!$A:$B,2,FALSE),"Kod bulunamadı"))</f>
        <v/>
      </c>
      <c r="G202" s="3" t="n"/>
      <c r="H202" s="3" t="n"/>
      <c r="I202" s="3">
        <f>IF(B202="","",SUMIFS($G$2:G202,$B$2:B202,B202)-SUMIFS($H$2:H202,$B$2:B202,B202))</f>
        <v/>
      </c>
    </row>
    <row r="203">
      <c r="A203" s="4" t="n"/>
      <c r="C203">
        <f>IF(B203="","",IFERROR(VLOOKUP(B203,Cariler!$A:$B,2,FALSE),"Kod bulunamadı"))</f>
        <v/>
      </c>
      <c r="G203" s="3" t="n"/>
      <c r="H203" s="3" t="n"/>
      <c r="I203" s="3">
        <f>IF(B203="","",SUMIFS($G$2:G203,$B$2:B203,B203)-SUMIFS($H$2:H203,$B$2:B203,B203))</f>
        <v/>
      </c>
    </row>
    <row r="204">
      <c r="A204" s="4" t="n"/>
      <c r="C204">
        <f>IF(B204="","",IFERROR(VLOOKUP(B204,Cariler!$A:$B,2,FALSE),"Kod bulunamadı"))</f>
        <v/>
      </c>
      <c r="G204" s="3" t="n"/>
      <c r="H204" s="3" t="n"/>
      <c r="I204" s="3">
        <f>IF(B204="","",SUMIFS($G$2:G204,$B$2:B204,B204)-SUMIFS($H$2:H204,$B$2:B204,B204))</f>
        <v/>
      </c>
    </row>
    <row r="205">
      <c r="A205" s="4" t="n"/>
      <c r="C205">
        <f>IF(B205="","",IFERROR(VLOOKUP(B205,Cariler!$A:$B,2,FALSE),"Kod bulunamadı"))</f>
        <v/>
      </c>
      <c r="G205" s="3" t="n"/>
      <c r="H205" s="3" t="n"/>
      <c r="I205" s="3">
        <f>IF(B205="","",SUMIFS($G$2:G205,$B$2:B205,B205)-SUMIFS($H$2:H205,$B$2:B205,B205))</f>
        <v/>
      </c>
    </row>
    <row r="206">
      <c r="A206" s="4" t="n"/>
      <c r="C206">
        <f>IF(B206="","",IFERROR(VLOOKUP(B206,Cariler!$A:$B,2,FALSE),"Kod bulunamadı"))</f>
        <v/>
      </c>
      <c r="G206" s="3" t="n"/>
      <c r="H206" s="3" t="n"/>
      <c r="I206" s="3">
        <f>IF(B206="","",SUMIFS($G$2:G206,$B$2:B206,B206)-SUMIFS($H$2:H206,$B$2:B206,B206))</f>
        <v/>
      </c>
    </row>
    <row r="207">
      <c r="A207" s="4" t="n"/>
      <c r="C207">
        <f>IF(B207="","",IFERROR(VLOOKUP(B207,Cariler!$A:$B,2,FALSE),"Kod bulunamadı"))</f>
        <v/>
      </c>
      <c r="G207" s="3" t="n"/>
      <c r="H207" s="3" t="n"/>
      <c r="I207" s="3">
        <f>IF(B207="","",SUMIFS($G$2:G207,$B$2:B207,B207)-SUMIFS($H$2:H207,$B$2:B207,B207))</f>
        <v/>
      </c>
    </row>
    <row r="208">
      <c r="A208" s="4" t="n"/>
      <c r="C208">
        <f>IF(B208="","",IFERROR(VLOOKUP(B208,Cariler!$A:$B,2,FALSE),"Kod bulunamadı"))</f>
        <v/>
      </c>
      <c r="G208" s="3" t="n"/>
      <c r="H208" s="3" t="n"/>
      <c r="I208" s="3">
        <f>IF(B208="","",SUMIFS($G$2:G208,$B$2:B208,B208)-SUMIFS($H$2:H208,$B$2:B208,B208))</f>
        <v/>
      </c>
    </row>
    <row r="209">
      <c r="A209" s="4" t="n"/>
      <c r="C209">
        <f>IF(B209="","",IFERROR(VLOOKUP(B209,Cariler!$A:$B,2,FALSE),"Kod bulunamadı"))</f>
        <v/>
      </c>
      <c r="G209" s="3" t="n"/>
      <c r="H209" s="3" t="n"/>
      <c r="I209" s="3">
        <f>IF(B209="","",SUMIFS($G$2:G209,$B$2:B209,B209)-SUMIFS($H$2:H209,$B$2:B209,B209))</f>
        <v/>
      </c>
    </row>
    <row r="210">
      <c r="A210" s="4" t="n"/>
      <c r="C210">
        <f>IF(B210="","",IFERROR(VLOOKUP(B210,Cariler!$A:$B,2,FALSE),"Kod bulunamadı"))</f>
        <v/>
      </c>
      <c r="G210" s="3" t="n"/>
      <c r="H210" s="3" t="n"/>
      <c r="I210" s="3">
        <f>IF(B210="","",SUMIFS($G$2:G210,$B$2:B210,B210)-SUMIFS($H$2:H210,$B$2:B210,B210))</f>
        <v/>
      </c>
    </row>
    <row r="211">
      <c r="A211" s="4" t="n"/>
      <c r="C211">
        <f>IF(B211="","",IFERROR(VLOOKUP(B211,Cariler!$A:$B,2,FALSE),"Kod bulunamadı"))</f>
        <v/>
      </c>
      <c r="G211" s="3" t="n"/>
      <c r="H211" s="3" t="n"/>
      <c r="I211" s="3">
        <f>IF(B211="","",SUMIFS($G$2:G211,$B$2:B211,B211)-SUMIFS($H$2:H211,$B$2:B211,B211))</f>
        <v/>
      </c>
    </row>
    <row r="212">
      <c r="A212" s="4" t="n"/>
      <c r="C212">
        <f>IF(B212="","",IFERROR(VLOOKUP(B212,Cariler!$A:$B,2,FALSE),"Kod bulunamadı"))</f>
        <v/>
      </c>
      <c r="G212" s="3" t="n"/>
      <c r="H212" s="3" t="n"/>
      <c r="I212" s="3">
        <f>IF(B212="","",SUMIFS($G$2:G212,$B$2:B212,B212)-SUMIFS($H$2:H212,$B$2:B212,B212))</f>
        <v/>
      </c>
    </row>
    <row r="213">
      <c r="A213" s="4" t="n"/>
      <c r="C213">
        <f>IF(B213="","",IFERROR(VLOOKUP(B213,Cariler!$A:$B,2,FALSE),"Kod bulunamadı"))</f>
        <v/>
      </c>
      <c r="G213" s="3" t="n"/>
      <c r="H213" s="3" t="n"/>
      <c r="I213" s="3">
        <f>IF(B213="","",SUMIFS($G$2:G213,$B$2:B213,B213)-SUMIFS($H$2:H213,$B$2:B213,B213))</f>
        <v/>
      </c>
    </row>
    <row r="214">
      <c r="A214" s="4" t="n"/>
      <c r="C214">
        <f>IF(B214="","",IFERROR(VLOOKUP(B214,Cariler!$A:$B,2,FALSE),"Kod bulunamadı"))</f>
        <v/>
      </c>
      <c r="G214" s="3" t="n"/>
      <c r="H214" s="3" t="n"/>
      <c r="I214" s="3">
        <f>IF(B214="","",SUMIFS($G$2:G214,$B$2:B214,B214)-SUMIFS($H$2:H214,$B$2:B214,B214))</f>
        <v/>
      </c>
    </row>
    <row r="215">
      <c r="A215" s="4" t="n"/>
      <c r="C215">
        <f>IF(B215="","",IFERROR(VLOOKUP(B215,Cariler!$A:$B,2,FALSE),"Kod bulunamadı"))</f>
        <v/>
      </c>
      <c r="G215" s="3" t="n"/>
      <c r="H215" s="3" t="n"/>
      <c r="I215" s="3">
        <f>IF(B215="","",SUMIFS($G$2:G215,$B$2:B215,B215)-SUMIFS($H$2:H215,$B$2:B215,B215))</f>
        <v/>
      </c>
    </row>
    <row r="216">
      <c r="A216" s="4" t="n"/>
      <c r="C216">
        <f>IF(B216="","",IFERROR(VLOOKUP(B216,Cariler!$A:$B,2,FALSE),"Kod bulunamadı"))</f>
        <v/>
      </c>
      <c r="G216" s="3" t="n"/>
      <c r="H216" s="3" t="n"/>
      <c r="I216" s="3">
        <f>IF(B216="","",SUMIFS($G$2:G216,$B$2:B216,B216)-SUMIFS($H$2:H216,$B$2:B216,B216))</f>
        <v/>
      </c>
    </row>
    <row r="217">
      <c r="A217" s="4" t="n"/>
      <c r="C217">
        <f>IF(B217="","",IFERROR(VLOOKUP(B217,Cariler!$A:$B,2,FALSE),"Kod bulunamadı"))</f>
        <v/>
      </c>
      <c r="G217" s="3" t="n"/>
      <c r="H217" s="3" t="n"/>
      <c r="I217" s="3">
        <f>IF(B217="","",SUMIFS($G$2:G217,$B$2:B217,B217)-SUMIFS($H$2:H217,$B$2:B217,B217))</f>
        <v/>
      </c>
    </row>
    <row r="218">
      <c r="A218" s="4" t="n"/>
      <c r="C218">
        <f>IF(B218="","",IFERROR(VLOOKUP(B218,Cariler!$A:$B,2,FALSE),"Kod bulunamadı"))</f>
        <v/>
      </c>
      <c r="G218" s="3" t="n"/>
      <c r="H218" s="3" t="n"/>
      <c r="I218" s="3">
        <f>IF(B218="","",SUMIFS($G$2:G218,$B$2:B218,B218)-SUMIFS($H$2:H218,$B$2:B218,B218))</f>
        <v/>
      </c>
    </row>
    <row r="219">
      <c r="A219" s="4" t="n"/>
      <c r="C219">
        <f>IF(B219="","",IFERROR(VLOOKUP(B219,Cariler!$A:$B,2,FALSE),"Kod bulunamadı"))</f>
        <v/>
      </c>
      <c r="G219" s="3" t="n"/>
      <c r="H219" s="3" t="n"/>
      <c r="I219" s="3">
        <f>IF(B219="","",SUMIFS($G$2:G219,$B$2:B219,B219)-SUMIFS($H$2:H219,$B$2:B219,B219))</f>
        <v/>
      </c>
    </row>
    <row r="220">
      <c r="A220" s="4" t="n"/>
      <c r="C220">
        <f>IF(B220="","",IFERROR(VLOOKUP(B220,Cariler!$A:$B,2,FALSE),"Kod bulunamadı"))</f>
        <v/>
      </c>
      <c r="G220" s="3" t="n"/>
      <c r="H220" s="3" t="n"/>
      <c r="I220" s="3">
        <f>IF(B220="","",SUMIFS($G$2:G220,$B$2:B220,B220)-SUMIFS($H$2:H220,$B$2:B220,B220))</f>
        <v/>
      </c>
    </row>
    <row r="221">
      <c r="A221" s="4" t="n"/>
      <c r="C221">
        <f>IF(B221="","",IFERROR(VLOOKUP(B221,Cariler!$A:$B,2,FALSE),"Kod bulunamadı"))</f>
        <v/>
      </c>
      <c r="G221" s="3" t="n"/>
      <c r="H221" s="3" t="n"/>
      <c r="I221" s="3">
        <f>IF(B221="","",SUMIFS($G$2:G221,$B$2:B221,B221)-SUMIFS($H$2:H221,$B$2:B221,B221))</f>
        <v/>
      </c>
    </row>
    <row r="222">
      <c r="A222" s="4" t="n"/>
      <c r="C222">
        <f>IF(B222="","",IFERROR(VLOOKUP(B222,Cariler!$A:$B,2,FALSE),"Kod bulunamadı"))</f>
        <v/>
      </c>
      <c r="G222" s="3" t="n"/>
      <c r="H222" s="3" t="n"/>
      <c r="I222" s="3">
        <f>IF(B222="","",SUMIFS($G$2:G222,$B$2:B222,B222)-SUMIFS($H$2:H222,$B$2:B222,B222))</f>
        <v/>
      </c>
    </row>
    <row r="223">
      <c r="A223" s="4" t="n"/>
      <c r="C223">
        <f>IF(B223="","",IFERROR(VLOOKUP(B223,Cariler!$A:$B,2,FALSE),"Kod bulunamadı"))</f>
        <v/>
      </c>
      <c r="G223" s="3" t="n"/>
      <c r="H223" s="3" t="n"/>
      <c r="I223" s="3">
        <f>IF(B223="","",SUMIFS($G$2:G223,$B$2:B223,B223)-SUMIFS($H$2:H223,$B$2:B223,B223))</f>
        <v/>
      </c>
    </row>
    <row r="224">
      <c r="A224" s="4" t="n"/>
      <c r="C224">
        <f>IF(B224="","",IFERROR(VLOOKUP(B224,Cariler!$A:$B,2,FALSE),"Kod bulunamadı"))</f>
        <v/>
      </c>
      <c r="G224" s="3" t="n"/>
      <c r="H224" s="3" t="n"/>
      <c r="I224" s="3">
        <f>IF(B224="","",SUMIFS($G$2:G224,$B$2:B224,B224)-SUMIFS($H$2:H224,$B$2:B224,B224))</f>
        <v/>
      </c>
    </row>
    <row r="225">
      <c r="A225" s="4" t="n"/>
      <c r="C225">
        <f>IF(B225="","",IFERROR(VLOOKUP(B225,Cariler!$A:$B,2,FALSE),"Kod bulunamadı"))</f>
        <v/>
      </c>
      <c r="G225" s="3" t="n"/>
      <c r="H225" s="3" t="n"/>
      <c r="I225" s="3">
        <f>IF(B225="","",SUMIFS($G$2:G225,$B$2:B225,B225)-SUMIFS($H$2:H225,$B$2:B225,B225))</f>
        <v/>
      </c>
    </row>
    <row r="226">
      <c r="A226" s="4" t="n"/>
      <c r="C226">
        <f>IF(B226="","",IFERROR(VLOOKUP(B226,Cariler!$A:$B,2,FALSE),"Kod bulunamadı"))</f>
        <v/>
      </c>
      <c r="G226" s="3" t="n"/>
      <c r="H226" s="3" t="n"/>
      <c r="I226" s="3">
        <f>IF(B226="","",SUMIFS($G$2:G226,$B$2:B226,B226)-SUMIFS($H$2:H226,$B$2:B226,B226))</f>
        <v/>
      </c>
    </row>
    <row r="227">
      <c r="A227" s="4" t="n"/>
      <c r="C227">
        <f>IF(B227="","",IFERROR(VLOOKUP(B227,Cariler!$A:$B,2,FALSE),"Kod bulunamadı"))</f>
        <v/>
      </c>
      <c r="G227" s="3" t="n"/>
      <c r="H227" s="3" t="n"/>
      <c r="I227" s="3">
        <f>IF(B227="","",SUMIFS($G$2:G227,$B$2:B227,B227)-SUMIFS($H$2:H227,$B$2:B227,B227))</f>
        <v/>
      </c>
    </row>
    <row r="228">
      <c r="A228" s="4" t="n"/>
      <c r="C228">
        <f>IF(B228="","",IFERROR(VLOOKUP(B228,Cariler!$A:$B,2,FALSE),"Kod bulunamadı"))</f>
        <v/>
      </c>
      <c r="G228" s="3" t="n"/>
      <c r="H228" s="3" t="n"/>
      <c r="I228" s="3">
        <f>IF(B228="","",SUMIFS($G$2:G228,$B$2:B228,B228)-SUMIFS($H$2:H228,$B$2:B228,B228))</f>
        <v/>
      </c>
    </row>
    <row r="229">
      <c r="A229" s="4" t="n"/>
      <c r="C229">
        <f>IF(B229="","",IFERROR(VLOOKUP(B229,Cariler!$A:$B,2,FALSE),"Kod bulunamadı"))</f>
        <v/>
      </c>
      <c r="G229" s="3" t="n"/>
      <c r="H229" s="3" t="n"/>
      <c r="I229" s="3">
        <f>IF(B229="","",SUMIFS($G$2:G229,$B$2:B229,B229)-SUMIFS($H$2:H229,$B$2:B229,B229))</f>
        <v/>
      </c>
    </row>
    <row r="230">
      <c r="A230" s="4" t="n"/>
      <c r="C230">
        <f>IF(B230="","",IFERROR(VLOOKUP(B230,Cariler!$A:$B,2,FALSE),"Kod bulunamadı"))</f>
        <v/>
      </c>
      <c r="G230" s="3" t="n"/>
      <c r="H230" s="3" t="n"/>
      <c r="I230" s="3">
        <f>IF(B230="","",SUMIFS($G$2:G230,$B$2:B230,B230)-SUMIFS($H$2:H230,$B$2:B230,B230))</f>
        <v/>
      </c>
    </row>
    <row r="231">
      <c r="A231" s="4" t="n"/>
      <c r="C231">
        <f>IF(B231="","",IFERROR(VLOOKUP(B231,Cariler!$A:$B,2,FALSE),"Kod bulunamadı"))</f>
        <v/>
      </c>
      <c r="G231" s="3" t="n"/>
      <c r="H231" s="3" t="n"/>
      <c r="I231" s="3">
        <f>IF(B231="","",SUMIFS($G$2:G231,$B$2:B231,B231)-SUMIFS($H$2:H231,$B$2:B231,B231))</f>
        <v/>
      </c>
    </row>
    <row r="232">
      <c r="A232" s="4" t="n"/>
      <c r="C232">
        <f>IF(B232="","",IFERROR(VLOOKUP(B232,Cariler!$A:$B,2,FALSE),"Kod bulunamadı"))</f>
        <v/>
      </c>
      <c r="G232" s="3" t="n"/>
      <c r="H232" s="3" t="n"/>
      <c r="I232" s="3">
        <f>IF(B232="","",SUMIFS($G$2:G232,$B$2:B232,B232)-SUMIFS($H$2:H232,$B$2:B232,B232))</f>
        <v/>
      </c>
    </row>
    <row r="233">
      <c r="A233" s="4" t="n"/>
      <c r="C233">
        <f>IF(B233="","",IFERROR(VLOOKUP(B233,Cariler!$A:$B,2,FALSE),"Kod bulunamadı"))</f>
        <v/>
      </c>
      <c r="G233" s="3" t="n"/>
      <c r="H233" s="3" t="n"/>
      <c r="I233" s="3">
        <f>IF(B233="","",SUMIFS($G$2:G233,$B$2:B233,B233)-SUMIFS($H$2:H233,$B$2:B233,B233))</f>
        <v/>
      </c>
    </row>
    <row r="234">
      <c r="A234" s="4" t="n"/>
      <c r="C234">
        <f>IF(B234="","",IFERROR(VLOOKUP(B234,Cariler!$A:$B,2,FALSE),"Kod bulunamadı"))</f>
        <v/>
      </c>
      <c r="G234" s="3" t="n"/>
      <c r="H234" s="3" t="n"/>
      <c r="I234" s="3">
        <f>IF(B234="","",SUMIFS($G$2:G234,$B$2:B234,B234)-SUMIFS($H$2:H234,$B$2:B234,B234))</f>
        <v/>
      </c>
    </row>
    <row r="235">
      <c r="A235" s="4" t="n"/>
      <c r="C235">
        <f>IF(B235="","",IFERROR(VLOOKUP(B235,Cariler!$A:$B,2,FALSE),"Kod bulunamadı"))</f>
        <v/>
      </c>
      <c r="G235" s="3" t="n"/>
      <c r="H235" s="3" t="n"/>
      <c r="I235" s="3">
        <f>IF(B235="","",SUMIFS($G$2:G235,$B$2:B235,B235)-SUMIFS($H$2:H235,$B$2:B235,B235))</f>
        <v/>
      </c>
    </row>
    <row r="236">
      <c r="A236" s="4" t="n"/>
      <c r="C236">
        <f>IF(B236="","",IFERROR(VLOOKUP(B236,Cariler!$A:$B,2,FALSE),"Kod bulunamadı"))</f>
        <v/>
      </c>
      <c r="G236" s="3" t="n"/>
      <c r="H236" s="3" t="n"/>
      <c r="I236" s="3">
        <f>IF(B236="","",SUMIFS($G$2:G236,$B$2:B236,B236)-SUMIFS($H$2:H236,$B$2:B236,B236))</f>
        <v/>
      </c>
    </row>
    <row r="237">
      <c r="A237" s="4" t="n"/>
      <c r="C237">
        <f>IF(B237="","",IFERROR(VLOOKUP(B237,Cariler!$A:$B,2,FALSE),"Kod bulunamadı"))</f>
        <v/>
      </c>
      <c r="G237" s="3" t="n"/>
      <c r="H237" s="3" t="n"/>
      <c r="I237" s="3">
        <f>IF(B237="","",SUMIFS($G$2:G237,$B$2:B237,B237)-SUMIFS($H$2:H237,$B$2:B237,B237))</f>
        <v/>
      </c>
    </row>
    <row r="238">
      <c r="A238" s="4" t="n"/>
      <c r="C238">
        <f>IF(B238="","",IFERROR(VLOOKUP(B238,Cariler!$A:$B,2,FALSE),"Kod bulunamadı"))</f>
        <v/>
      </c>
      <c r="G238" s="3" t="n"/>
      <c r="H238" s="3" t="n"/>
      <c r="I238" s="3">
        <f>IF(B238="","",SUMIFS($G$2:G238,$B$2:B238,B238)-SUMIFS($H$2:H238,$B$2:B238,B238))</f>
        <v/>
      </c>
    </row>
    <row r="239">
      <c r="A239" s="4" t="n"/>
      <c r="C239">
        <f>IF(B239="","",IFERROR(VLOOKUP(B239,Cariler!$A:$B,2,FALSE),"Kod bulunamadı"))</f>
        <v/>
      </c>
      <c r="G239" s="3" t="n"/>
      <c r="H239" s="3" t="n"/>
      <c r="I239" s="3">
        <f>IF(B239="","",SUMIFS($G$2:G239,$B$2:B239,B239)-SUMIFS($H$2:H239,$B$2:B239,B239))</f>
        <v/>
      </c>
    </row>
    <row r="240">
      <c r="A240" s="4" t="n"/>
      <c r="C240">
        <f>IF(B240="","",IFERROR(VLOOKUP(B240,Cariler!$A:$B,2,FALSE),"Kod bulunamadı"))</f>
        <v/>
      </c>
      <c r="G240" s="3" t="n"/>
      <c r="H240" s="3" t="n"/>
      <c r="I240" s="3">
        <f>IF(B240="","",SUMIFS($G$2:G240,$B$2:B240,B240)-SUMIFS($H$2:H240,$B$2:B240,B240))</f>
        <v/>
      </c>
    </row>
    <row r="241">
      <c r="A241" s="4" t="n"/>
      <c r="C241">
        <f>IF(B241="","",IFERROR(VLOOKUP(B241,Cariler!$A:$B,2,FALSE),"Kod bulunamadı"))</f>
        <v/>
      </c>
      <c r="G241" s="3" t="n"/>
      <c r="H241" s="3" t="n"/>
      <c r="I241" s="3">
        <f>IF(B241="","",SUMIFS($G$2:G241,$B$2:B241,B241)-SUMIFS($H$2:H241,$B$2:B241,B241))</f>
        <v/>
      </c>
    </row>
    <row r="242">
      <c r="A242" s="4" t="n"/>
      <c r="C242">
        <f>IF(B242="","",IFERROR(VLOOKUP(B242,Cariler!$A:$B,2,FALSE),"Kod bulunamadı"))</f>
        <v/>
      </c>
      <c r="G242" s="3" t="n"/>
      <c r="H242" s="3" t="n"/>
      <c r="I242" s="3">
        <f>IF(B242="","",SUMIFS($G$2:G242,$B$2:B242,B242)-SUMIFS($H$2:H242,$B$2:B242,B242))</f>
        <v/>
      </c>
    </row>
    <row r="243">
      <c r="A243" s="4" t="n"/>
      <c r="C243">
        <f>IF(B243="","",IFERROR(VLOOKUP(B243,Cariler!$A:$B,2,FALSE),"Kod bulunamadı"))</f>
        <v/>
      </c>
      <c r="G243" s="3" t="n"/>
      <c r="H243" s="3" t="n"/>
      <c r="I243" s="3">
        <f>IF(B243="","",SUMIFS($G$2:G243,$B$2:B243,B243)-SUMIFS($H$2:H243,$B$2:B243,B243))</f>
        <v/>
      </c>
    </row>
    <row r="244">
      <c r="A244" s="4" t="n"/>
      <c r="C244">
        <f>IF(B244="","",IFERROR(VLOOKUP(B244,Cariler!$A:$B,2,FALSE),"Kod bulunamadı"))</f>
        <v/>
      </c>
      <c r="G244" s="3" t="n"/>
      <c r="H244" s="3" t="n"/>
      <c r="I244" s="3">
        <f>IF(B244="","",SUMIFS($G$2:G244,$B$2:B244,B244)-SUMIFS($H$2:H244,$B$2:B244,B244))</f>
        <v/>
      </c>
    </row>
    <row r="245">
      <c r="A245" s="4" t="n"/>
      <c r="C245">
        <f>IF(B245="","",IFERROR(VLOOKUP(B245,Cariler!$A:$B,2,FALSE),"Kod bulunamadı"))</f>
        <v/>
      </c>
      <c r="G245" s="3" t="n"/>
      <c r="H245" s="3" t="n"/>
      <c r="I245" s="3">
        <f>IF(B245="","",SUMIFS($G$2:G245,$B$2:B245,B245)-SUMIFS($H$2:H245,$B$2:B245,B245))</f>
        <v/>
      </c>
    </row>
    <row r="246">
      <c r="A246" s="4" t="n"/>
      <c r="C246">
        <f>IF(B246="","",IFERROR(VLOOKUP(B246,Cariler!$A:$B,2,FALSE),"Kod bulunamadı"))</f>
        <v/>
      </c>
      <c r="G246" s="3" t="n"/>
      <c r="H246" s="3" t="n"/>
      <c r="I246" s="3">
        <f>IF(B246="","",SUMIFS($G$2:G246,$B$2:B246,B246)-SUMIFS($H$2:H246,$B$2:B246,B246))</f>
        <v/>
      </c>
    </row>
    <row r="247">
      <c r="A247" s="4" t="n"/>
      <c r="C247">
        <f>IF(B247="","",IFERROR(VLOOKUP(B247,Cariler!$A:$B,2,FALSE),"Kod bulunamadı"))</f>
        <v/>
      </c>
      <c r="G247" s="3" t="n"/>
      <c r="H247" s="3" t="n"/>
      <c r="I247" s="3">
        <f>IF(B247="","",SUMIFS($G$2:G247,$B$2:B247,B247)-SUMIFS($H$2:H247,$B$2:B247,B247))</f>
        <v/>
      </c>
    </row>
    <row r="248">
      <c r="A248" s="4" t="n"/>
      <c r="C248">
        <f>IF(B248="","",IFERROR(VLOOKUP(B248,Cariler!$A:$B,2,FALSE),"Kod bulunamadı"))</f>
        <v/>
      </c>
      <c r="G248" s="3" t="n"/>
      <c r="H248" s="3" t="n"/>
      <c r="I248" s="3">
        <f>IF(B248="","",SUMIFS($G$2:G248,$B$2:B248,B248)-SUMIFS($H$2:H248,$B$2:B248,B248))</f>
        <v/>
      </c>
    </row>
    <row r="249">
      <c r="A249" s="4" t="n"/>
      <c r="C249">
        <f>IF(B249="","",IFERROR(VLOOKUP(B249,Cariler!$A:$B,2,FALSE),"Kod bulunamadı"))</f>
        <v/>
      </c>
      <c r="G249" s="3" t="n"/>
      <c r="H249" s="3" t="n"/>
      <c r="I249" s="3">
        <f>IF(B249="","",SUMIFS($G$2:G249,$B$2:B249,B249)-SUMIFS($H$2:H249,$B$2:B249,B249))</f>
        <v/>
      </c>
    </row>
    <row r="250">
      <c r="A250" s="4" t="n"/>
      <c r="C250">
        <f>IF(B250="","",IFERROR(VLOOKUP(B250,Cariler!$A:$B,2,FALSE),"Kod bulunamadı"))</f>
        <v/>
      </c>
      <c r="G250" s="3" t="n"/>
      <c r="H250" s="3" t="n"/>
      <c r="I250" s="3">
        <f>IF(B250="","",SUMIFS($G$2:G250,$B$2:B250,B250)-SUMIFS($H$2:H250,$B$2:B250,B250))</f>
        <v/>
      </c>
    </row>
    <row r="251">
      <c r="A251" s="4" t="n"/>
      <c r="C251">
        <f>IF(B251="","",IFERROR(VLOOKUP(B251,Cariler!$A:$B,2,FALSE),"Kod bulunamadı"))</f>
        <v/>
      </c>
      <c r="G251" s="3" t="n"/>
      <c r="H251" s="3" t="n"/>
      <c r="I251" s="3">
        <f>IF(B251="","",SUMIFS($G$2:G251,$B$2:B251,B251)-SUMIFS($H$2:H251,$B$2:B251,B251))</f>
        <v/>
      </c>
    </row>
    <row r="252">
      <c r="A252" s="4" t="n"/>
      <c r="C252">
        <f>IF(B252="","",IFERROR(VLOOKUP(B252,Cariler!$A:$B,2,FALSE),"Kod bulunamadı"))</f>
        <v/>
      </c>
      <c r="G252" s="3" t="n"/>
      <c r="H252" s="3" t="n"/>
      <c r="I252" s="3">
        <f>IF(B252="","",SUMIFS($G$2:G252,$B$2:B252,B252)-SUMIFS($H$2:H252,$B$2:B252,B252))</f>
        <v/>
      </c>
    </row>
    <row r="253">
      <c r="A253" s="4" t="n"/>
      <c r="C253">
        <f>IF(B253="","",IFERROR(VLOOKUP(B253,Cariler!$A:$B,2,FALSE),"Kod bulunamadı"))</f>
        <v/>
      </c>
      <c r="G253" s="3" t="n"/>
      <c r="H253" s="3" t="n"/>
      <c r="I253" s="3">
        <f>IF(B253="","",SUMIFS($G$2:G253,$B$2:B253,B253)-SUMIFS($H$2:H253,$B$2:B253,B253))</f>
        <v/>
      </c>
    </row>
    <row r="254">
      <c r="A254" s="4" t="n"/>
      <c r="C254">
        <f>IF(B254="","",IFERROR(VLOOKUP(B254,Cariler!$A:$B,2,FALSE),"Kod bulunamadı"))</f>
        <v/>
      </c>
      <c r="G254" s="3" t="n"/>
      <c r="H254" s="3" t="n"/>
      <c r="I254" s="3">
        <f>IF(B254="","",SUMIFS($G$2:G254,$B$2:B254,B254)-SUMIFS($H$2:H254,$B$2:B254,B254))</f>
        <v/>
      </c>
    </row>
    <row r="255">
      <c r="A255" s="4" t="n"/>
      <c r="C255">
        <f>IF(B255="","",IFERROR(VLOOKUP(B255,Cariler!$A:$B,2,FALSE),"Kod bulunamadı"))</f>
        <v/>
      </c>
      <c r="G255" s="3" t="n"/>
      <c r="H255" s="3" t="n"/>
      <c r="I255" s="3">
        <f>IF(B255="","",SUMIFS($G$2:G255,$B$2:B255,B255)-SUMIFS($H$2:H255,$B$2:B255,B255))</f>
        <v/>
      </c>
    </row>
    <row r="256">
      <c r="A256" s="4" t="n"/>
      <c r="C256">
        <f>IF(B256="","",IFERROR(VLOOKUP(B256,Cariler!$A:$B,2,FALSE),"Kod bulunamadı"))</f>
        <v/>
      </c>
      <c r="G256" s="3" t="n"/>
      <c r="H256" s="3" t="n"/>
      <c r="I256" s="3">
        <f>IF(B256="","",SUMIFS($G$2:G256,$B$2:B256,B256)-SUMIFS($H$2:H256,$B$2:B256,B256))</f>
        <v/>
      </c>
    </row>
    <row r="257">
      <c r="A257" s="4" t="n"/>
      <c r="C257">
        <f>IF(B257="","",IFERROR(VLOOKUP(B257,Cariler!$A:$B,2,FALSE),"Kod bulunamadı"))</f>
        <v/>
      </c>
      <c r="G257" s="3" t="n"/>
      <c r="H257" s="3" t="n"/>
      <c r="I257" s="3">
        <f>IF(B257="","",SUMIFS($G$2:G257,$B$2:B257,B257)-SUMIFS($H$2:H257,$B$2:B257,B257))</f>
        <v/>
      </c>
    </row>
    <row r="258">
      <c r="A258" s="4" t="n"/>
      <c r="C258">
        <f>IF(B258="","",IFERROR(VLOOKUP(B258,Cariler!$A:$B,2,FALSE),"Kod bulunamadı"))</f>
        <v/>
      </c>
      <c r="G258" s="3" t="n"/>
      <c r="H258" s="3" t="n"/>
      <c r="I258" s="3">
        <f>IF(B258="","",SUMIFS($G$2:G258,$B$2:B258,B258)-SUMIFS($H$2:H258,$B$2:B258,B258))</f>
        <v/>
      </c>
    </row>
    <row r="259">
      <c r="A259" s="4" t="n"/>
      <c r="C259">
        <f>IF(B259="","",IFERROR(VLOOKUP(B259,Cariler!$A:$B,2,FALSE),"Kod bulunamadı"))</f>
        <v/>
      </c>
      <c r="G259" s="3" t="n"/>
      <c r="H259" s="3" t="n"/>
      <c r="I259" s="3">
        <f>IF(B259="","",SUMIFS($G$2:G259,$B$2:B259,B259)-SUMIFS($H$2:H259,$B$2:B259,B259))</f>
        <v/>
      </c>
    </row>
    <row r="260">
      <c r="A260" s="4" t="n"/>
      <c r="C260">
        <f>IF(B260="","",IFERROR(VLOOKUP(B260,Cariler!$A:$B,2,FALSE),"Kod bulunamadı"))</f>
        <v/>
      </c>
      <c r="G260" s="3" t="n"/>
      <c r="H260" s="3" t="n"/>
      <c r="I260" s="3">
        <f>IF(B260="","",SUMIFS($G$2:G260,$B$2:B260,B260)-SUMIFS($H$2:H260,$B$2:B260,B260))</f>
        <v/>
      </c>
    </row>
    <row r="261">
      <c r="A261" s="4" t="n"/>
      <c r="C261">
        <f>IF(B261="","",IFERROR(VLOOKUP(B261,Cariler!$A:$B,2,FALSE),"Kod bulunamadı"))</f>
        <v/>
      </c>
      <c r="G261" s="3" t="n"/>
      <c r="H261" s="3" t="n"/>
      <c r="I261" s="3">
        <f>IF(B261="","",SUMIFS($G$2:G261,$B$2:B261,B261)-SUMIFS($H$2:H261,$B$2:B261,B261))</f>
        <v/>
      </c>
    </row>
    <row r="262">
      <c r="A262" s="4" t="n"/>
      <c r="C262">
        <f>IF(B262="","",IFERROR(VLOOKUP(B262,Cariler!$A:$B,2,FALSE),"Kod bulunamadı"))</f>
        <v/>
      </c>
      <c r="G262" s="3" t="n"/>
      <c r="H262" s="3" t="n"/>
      <c r="I262" s="3">
        <f>IF(B262="","",SUMIFS($G$2:G262,$B$2:B262,B262)-SUMIFS($H$2:H262,$B$2:B262,B262))</f>
        <v/>
      </c>
    </row>
    <row r="263">
      <c r="A263" s="4" t="n"/>
      <c r="C263">
        <f>IF(B263="","",IFERROR(VLOOKUP(B263,Cariler!$A:$B,2,FALSE),"Kod bulunamadı"))</f>
        <v/>
      </c>
      <c r="G263" s="3" t="n"/>
      <c r="H263" s="3" t="n"/>
      <c r="I263" s="3">
        <f>IF(B263="","",SUMIFS($G$2:G263,$B$2:B263,B263)-SUMIFS($H$2:H263,$B$2:B263,B263))</f>
        <v/>
      </c>
    </row>
    <row r="264">
      <c r="A264" s="4" t="n"/>
      <c r="C264">
        <f>IF(B264="","",IFERROR(VLOOKUP(B264,Cariler!$A:$B,2,FALSE),"Kod bulunamadı"))</f>
        <v/>
      </c>
      <c r="G264" s="3" t="n"/>
      <c r="H264" s="3" t="n"/>
      <c r="I264" s="3">
        <f>IF(B264="","",SUMIFS($G$2:G264,$B$2:B264,B264)-SUMIFS($H$2:H264,$B$2:B264,B264))</f>
        <v/>
      </c>
    </row>
    <row r="265">
      <c r="A265" s="4" t="n"/>
      <c r="C265">
        <f>IF(B265="","",IFERROR(VLOOKUP(B265,Cariler!$A:$B,2,FALSE),"Kod bulunamadı"))</f>
        <v/>
      </c>
      <c r="G265" s="3" t="n"/>
      <c r="H265" s="3" t="n"/>
      <c r="I265" s="3">
        <f>IF(B265="","",SUMIFS($G$2:G265,$B$2:B265,B265)-SUMIFS($H$2:H265,$B$2:B265,B265))</f>
        <v/>
      </c>
    </row>
    <row r="266">
      <c r="A266" s="4" t="n"/>
      <c r="C266">
        <f>IF(B266="","",IFERROR(VLOOKUP(B266,Cariler!$A:$B,2,FALSE),"Kod bulunamadı"))</f>
        <v/>
      </c>
      <c r="G266" s="3" t="n"/>
      <c r="H266" s="3" t="n"/>
      <c r="I266" s="3">
        <f>IF(B266="","",SUMIFS($G$2:G266,$B$2:B266,B266)-SUMIFS($H$2:H266,$B$2:B266,B266))</f>
        <v/>
      </c>
    </row>
    <row r="267">
      <c r="A267" s="4" t="n"/>
      <c r="C267">
        <f>IF(B267="","",IFERROR(VLOOKUP(B267,Cariler!$A:$B,2,FALSE),"Kod bulunamadı"))</f>
        <v/>
      </c>
      <c r="G267" s="3" t="n"/>
      <c r="H267" s="3" t="n"/>
      <c r="I267" s="3">
        <f>IF(B267="","",SUMIFS($G$2:G267,$B$2:B267,B267)-SUMIFS($H$2:H267,$B$2:B267,B267))</f>
        <v/>
      </c>
    </row>
    <row r="268">
      <c r="A268" s="4" t="n"/>
      <c r="C268">
        <f>IF(B268="","",IFERROR(VLOOKUP(B268,Cariler!$A:$B,2,FALSE),"Kod bulunamadı"))</f>
        <v/>
      </c>
      <c r="G268" s="3" t="n"/>
      <c r="H268" s="3" t="n"/>
      <c r="I268" s="3">
        <f>IF(B268="","",SUMIFS($G$2:G268,$B$2:B268,B268)-SUMIFS($H$2:H268,$B$2:B268,B268))</f>
        <v/>
      </c>
    </row>
    <row r="269">
      <c r="A269" s="4" t="n"/>
      <c r="C269">
        <f>IF(B269="","",IFERROR(VLOOKUP(B269,Cariler!$A:$B,2,FALSE),"Kod bulunamadı"))</f>
        <v/>
      </c>
      <c r="G269" s="3" t="n"/>
      <c r="H269" s="3" t="n"/>
      <c r="I269" s="3">
        <f>IF(B269="","",SUMIFS($G$2:G269,$B$2:B269,B269)-SUMIFS($H$2:H269,$B$2:B269,B269))</f>
        <v/>
      </c>
    </row>
    <row r="270">
      <c r="A270" s="4" t="n"/>
      <c r="C270">
        <f>IF(B270="","",IFERROR(VLOOKUP(B270,Cariler!$A:$B,2,FALSE),"Kod bulunamadı"))</f>
        <v/>
      </c>
      <c r="G270" s="3" t="n"/>
      <c r="H270" s="3" t="n"/>
      <c r="I270" s="3">
        <f>IF(B270="","",SUMIFS($G$2:G270,$B$2:B270,B270)-SUMIFS($H$2:H270,$B$2:B270,B270))</f>
        <v/>
      </c>
    </row>
    <row r="271">
      <c r="A271" s="4" t="n"/>
      <c r="C271">
        <f>IF(B271="","",IFERROR(VLOOKUP(B271,Cariler!$A:$B,2,FALSE),"Kod bulunamadı"))</f>
        <v/>
      </c>
      <c r="G271" s="3" t="n"/>
      <c r="H271" s="3" t="n"/>
      <c r="I271" s="3">
        <f>IF(B271="","",SUMIFS($G$2:G271,$B$2:B271,B271)-SUMIFS($H$2:H271,$B$2:B271,B271))</f>
        <v/>
      </c>
    </row>
    <row r="272">
      <c r="A272" s="4" t="n"/>
      <c r="C272">
        <f>IF(B272="","",IFERROR(VLOOKUP(B272,Cariler!$A:$B,2,FALSE),"Kod bulunamadı"))</f>
        <v/>
      </c>
      <c r="G272" s="3" t="n"/>
      <c r="H272" s="3" t="n"/>
      <c r="I272" s="3">
        <f>IF(B272="","",SUMIFS($G$2:G272,$B$2:B272,B272)-SUMIFS($H$2:H272,$B$2:B272,B272))</f>
        <v/>
      </c>
    </row>
    <row r="273">
      <c r="A273" s="4" t="n"/>
      <c r="C273">
        <f>IF(B273="","",IFERROR(VLOOKUP(B273,Cariler!$A:$B,2,FALSE),"Kod bulunamadı"))</f>
        <v/>
      </c>
      <c r="G273" s="3" t="n"/>
      <c r="H273" s="3" t="n"/>
      <c r="I273" s="3">
        <f>IF(B273="","",SUMIFS($G$2:G273,$B$2:B273,B273)-SUMIFS($H$2:H273,$B$2:B273,B273))</f>
        <v/>
      </c>
    </row>
    <row r="274">
      <c r="A274" s="4" t="n"/>
      <c r="C274">
        <f>IF(B274="","",IFERROR(VLOOKUP(B274,Cariler!$A:$B,2,FALSE),"Kod bulunamadı"))</f>
        <v/>
      </c>
      <c r="G274" s="3" t="n"/>
      <c r="H274" s="3" t="n"/>
      <c r="I274" s="3">
        <f>IF(B274="","",SUMIFS($G$2:G274,$B$2:B274,B274)-SUMIFS($H$2:H274,$B$2:B274,B274))</f>
        <v/>
      </c>
    </row>
    <row r="275">
      <c r="A275" s="4" t="n"/>
      <c r="C275">
        <f>IF(B275="","",IFERROR(VLOOKUP(B275,Cariler!$A:$B,2,FALSE),"Kod bulunamadı"))</f>
        <v/>
      </c>
      <c r="G275" s="3" t="n"/>
      <c r="H275" s="3" t="n"/>
      <c r="I275" s="3">
        <f>IF(B275="","",SUMIFS($G$2:G275,$B$2:B275,B275)-SUMIFS($H$2:H275,$B$2:B275,B275))</f>
        <v/>
      </c>
    </row>
    <row r="276">
      <c r="A276" s="4" t="n"/>
      <c r="C276">
        <f>IF(B276="","",IFERROR(VLOOKUP(B276,Cariler!$A:$B,2,FALSE),"Kod bulunamadı"))</f>
        <v/>
      </c>
      <c r="G276" s="3" t="n"/>
      <c r="H276" s="3" t="n"/>
      <c r="I276" s="3">
        <f>IF(B276="","",SUMIFS($G$2:G276,$B$2:B276,B276)-SUMIFS($H$2:H276,$B$2:B276,B276))</f>
        <v/>
      </c>
    </row>
    <row r="277">
      <c r="A277" s="4" t="n"/>
      <c r="C277">
        <f>IF(B277="","",IFERROR(VLOOKUP(B277,Cariler!$A:$B,2,FALSE),"Kod bulunamadı"))</f>
        <v/>
      </c>
      <c r="G277" s="3" t="n"/>
      <c r="H277" s="3" t="n"/>
      <c r="I277" s="3">
        <f>IF(B277="","",SUMIFS($G$2:G277,$B$2:B277,B277)-SUMIFS($H$2:H277,$B$2:B277,B277))</f>
        <v/>
      </c>
    </row>
    <row r="278">
      <c r="A278" s="4" t="n"/>
      <c r="C278">
        <f>IF(B278="","",IFERROR(VLOOKUP(B278,Cariler!$A:$B,2,FALSE),"Kod bulunamadı"))</f>
        <v/>
      </c>
      <c r="G278" s="3" t="n"/>
      <c r="H278" s="3" t="n"/>
      <c r="I278" s="3">
        <f>IF(B278="","",SUMIFS($G$2:G278,$B$2:B278,B278)-SUMIFS($H$2:H278,$B$2:B278,B278))</f>
        <v/>
      </c>
    </row>
    <row r="279">
      <c r="A279" s="4" t="n"/>
      <c r="C279">
        <f>IF(B279="","",IFERROR(VLOOKUP(B279,Cariler!$A:$B,2,FALSE),"Kod bulunamadı"))</f>
        <v/>
      </c>
      <c r="G279" s="3" t="n"/>
      <c r="H279" s="3" t="n"/>
      <c r="I279" s="3">
        <f>IF(B279="","",SUMIFS($G$2:G279,$B$2:B279,B279)-SUMIFS($H$2:H279,$B$2:B279,B279))</f>
        <v/>
      </c>
    </row>
    <row r="280">
      <c r="A280" s="4" t="n"/>
      <c r="C280">
        <f>IF(B280="","",IFERROR(VLOOKUP(B280,Cariler!$A:$B,2,FALSE),"Kod bulunamadı"))</f>
        <v/>
      </c>
      <c r="G280" s="3" t="n"/>
      <c r="H280" s="3" t="n"/>
      <c r="I280" s="3">
        <f>IF(B280="","",SUMIFS($G$2:G280,$B$2:B280,B280)-SUMIFS($H$2:H280,$B$2:B280,B280))</f>
        <v/>
      </c>
    </row>
    <row r="281">
      <c r="A281" s="4" t="n"/>
      <c r="C281">
        <f>IF(B281="","",IFERROR(VLOOKUP(B281,Cariler!$A:$B,2,FALSE),"Kod bulunamadı"))</f>
        <v/>
      </c>
      <c r="G281" s="3" t="n"/>
      <c r="H281" s="3" t="n"/>
      <c r="I281" s="3">
        <f>IF(B281="","",SUMIFS($G$2:G281,$B$2:B281,B281)-SUMIFS($H$2:H281,$B$2:B281,B281))</f>
        <v/>
      </c>
    </row>
    <row r="282">
      <c r="A282" s="4" t="n"/>
      <c r="C282">
        <f>IF(B282="","",IFERROR(VLOOKUP(B282,Cariler!$A:$B,2,FALSE),"Kod bulunamadı"))</f>
        <v/>
      </c>
      <c r="G282" s="3" t="n"/>
      <c r="H282" s="3" t="n"/>
      <c r="I282" s="3">
        <f>IF(B282="","",SUMIFS($G$2:G282,$B$2:B282,B282)-SUMIFS($H$2:H282,$B$2:B282,B282))</f>
        <v/>
      </c>
    </row>
    <row r="283">
      <c r="A283" s="4" t="n"/>
      <c r="C283">
        <f>IF(B283="","",IFERROR(VLOOKUP(B283,Cariler!$A:$B,2,FALSE),"Kod bulunamadı"))</f>
        <v/>
      </c>
      <c r="G283" s="3" t="n"/>
      <c r="H283" s="3" t="n"/>
      <c r="I283" s="3">
        <f>IF(B283="","",SUMIFS($G$2:G283,$B$2:B283,B283)-SUMIFS($H$2:H283,$B$2:B283,B283))</f>
        <v/>
      </c>
    </row>
    <row r="284">
      <c r="A284" s="4" t="n"/>
      <c r="C284">
        <f>IF(B284="","",IFERROR(VLOOKUP(B284,Cariler!$A:$B,2,FALSE),"Kod bulunamadı"))</f>
        <v/>
      </c>
      <c r="G284" s="3" t="n"/>
      <c r="H284" s="3" t="n"/>
      <c r="I284" s="3">
        <f>IF(B284="","",SUMIFS($G$2:G284,$B$2:B284,B284)-SUMIFS($H$2:H284,$B$2:B284,B284))</f>
        <v/>
      </c>
    </row>
    <row r="285">
      <c r="A285" s="4" t="n"/>
      <c r="C285">
        <f>IF(B285="","",IFERROR(VLOOKUP(B285,Cariler!$A:$B,2,FALSE),"Kod bulunamadı"))</f>
        <v/>
      </c>
      <c r="G285" s="3" t="n"/>
      <c r="H285" s="3" t="n"/>
      <c r="I285" s="3">
        <f>IF(B285="","",SUMIFS($G$2:G285,$B$2:B285,B285)-SUMIFS($H$2:H285,$B$2:B285,B285))</f>
        <v/>
      </c>
    </row>
    <row r="286">
      <c r="A286" s="4" t="n"/>
      <c r="C286">
        <f>IF(B286="","",IFERROR(VLOOKUP(B286,Cariler!$A:$B,2,FALSE),"Kod bulunamadı"))</f>
        <v/>
      </c>
      <c r="G286" s="3" t="n"/>
      <c r="H286" s="3" t="n"/>
      <c r="I286" s="3">
        <f>IF(B286="","",SUMIFS($G$2:G286,$B$2:B286,B286)-SUMIFS($H$2:H286,$B$2:B286,B286))</f>
        <v/>
      </c>
    </row>
    <row r="287">
      <c r="A287" s="4" t="n"/>
      <c r="C287">
        <f>IF(B287="","",IFERROR(VLOOKUP(B287,Cariler!$A:$B,2,FALSE),"Kod bulunamadı"))</f>
        <v/>
      </c>
      <c r="G287" s="3" t="n"/>
      <c r="H287" s="3" t="n"/>
      <c r="I287" s="3">
        <f>IF(B287="","",SUMIFS($G$2:G287,$B$2:B287,B287)-SUMIFS($H$2:H287,$B$2:B287,B287))</f>
        <v/>
      </c>
    </row>
    <row r="288">
      <c r="A288" s="4" t="n"/>
      <c r="C288">
        <f>IF(B288="","",IFERROR(VLOOKUP(B288,Cariler!$A:$B,2,FALSE),"Kod bulunamadı"))</f>
        <v/>
      </c>
      <c r="G288" s="3" t="n"/>
      <c r="H288" s="3" t="n"/>
      <c r="I288" s="3">
        <f>IF(B288="","",SUMIFS($G$2:G288,$B$2:B288,B288)-SUMIFS($H$2:H288,$B$2:B288,B288))</f>
        <v/>
      </c>
    </row>
    <row r="289">
      <c r="A289" s="4" t="n"/>
      <c r="C289">
        <f>IF(B289="","",IFERROR(VLOOKUP(B289,Cariler!$A:$B,2,FALSE),"Kod bulunamadı"))</f>
        <v/>
      </c>
      <c r="G289" s="3" t="n"/>
      <c r="H289" s="3" t="n"/>
      <c r="I289" s="3">
        <f>IF(B289="","",SUMIFS($G$2:G289,$B$2:B289,B289)-SUMIFS($H$2:H289,$B$2:B289,B289))</f>
        <v/>
      </c>
    </row>
    <row r="290">
      <c r="A290" s="4" t="n"/>
      <c r="C290">
        <f>IF(B290="","",IFERROR(VLOOKUP(B290,Cariler!$A:$B,2,FALSE),"Kod bulunamadı"))</f>
        <v/>
      </c>
      <c r="G290" s="3" t="n"/>
      <c r="H290" s="3" t="n"/>
      <c r="I290" s="3">
        <f>IF(B290="","",SUMIFS($G$2:G290,$B$2:B290,B290)-SUMIFS($H$2:H290,$B$2:B290,B290))</f>
        <v/>
      </c>
    </row>
    <row r="291">
      <c r="A291" s="4" t="n"/>
      <c r="C291">
        <f>IF(B291="","",IFERROR(VLOOKUP(B291,Cariler!$A:$B,2,FALSE),"Kod bulunamadı"))</f>
        <v/>
      </c>
      <c r="G291" s="3" t="n"/>
      <c r="H291" s="3" t="n"/>
      <c r="I291" s="3">
        <f>IF(B291="","",SUMIFS($G$2:G291,$B$2:B291,B291)-SUMIFS($H$2:H291,$B$2:B291,B291))</f>
        <v/>
      </c>
    </row>
    <row r="292">
      <c r="A292" s="4" t="n"/>
      <c r="C292">
        <f>IF(B292="","",IFERROR(VLOOKUP(B292,Cariler!$A:$B,2,FALSE),"Kod bulunamadı"))</f>
        <v/>
      </c>
      <c r="G292" s="3" t="n"/>
      <c r="H292" s="3" t="n"/>
      <c r="I292" s="3">
        <f>IF(B292="","",SUMIFS($G$2:G292,$B$2:B292,B292)-SUMIFS($H$2:H292,$B$2:B292,B292))</f>
        <v/>
      </c>
    </row>
    <row r="293">
      <c r="A293" s="4" t="n"/>
      <c r="C293">
        <f>IF(B293="","",IFERROR(VLOOKUP(B293,Cariler!$A:$B,2,FALSE),"Kod bulunamadı"))</f>
        <v/>
      </c>
      <c r="G293" s="3" t="n"/>
      <c r="H293" s="3" t="n"/>
      <c r="I293" s="3">
        <f>IF(B293="","",SUMIFS($G$2:G293,$B$2:B293,B293)-SUMIFS($H$2:H293,$B$2:B293,B293))</f>
        <v/>
      </c>
    </row>
    <row r="294">
      <c r="A294" s="4" t="n"/>
      <c r="C294">
        <f>IF(B294="","",IFERROR(VLOOKUP(B294,Cariler!$A:$B,2,FALSE),"Kod bulunamadı"))</f>
        <v/>
      </c>
      <c r="G294" s="3" t="n"/>
      <c r="H294" s="3" t="n"/>
      <c r="I294" s="3">
        <f>IF(B294="","",SUMIFS($G$2:G294,$B$2:B294,B294)-SUMIFS($H$2:H294,$B$2:B294,B294))</f>
        <v/>
      </c>
    </row>
    <row r="295">
      <c r="A295" s="4" t="n"/>
      <c r="C295">
        <f>IF(B295="","",IFERROR(VLOOKUP(B295,Cariler!$A:$B,2,FALSE),"Kod bulunamadı"))</f>
        <v/>
      </c>
      <c r="G295" s="3" t="n"/>
      <c r="H295" s="3" t="n"/>
      <c r="I295" s="3">
        <f>IF(B295="","",SUMIFS($G$2:G295,$B$2:B295,B295)-SUMIFS($H$2:H295,$B$2:B295,B295))</f>
        <v/>
      </c>
    </row>
    <row r="296">
      <c r="A296" s="4" t="n"/>
      <c r="C296">
        <f>IF(B296="","",IFERROR(VLOOKUP(B296,Cariler!$A:$B,2,FALSE),"Kod bulunamadı"))</f>
        <v/>
      </c>
      <c r="G296" s="3" t="n"/>
      <c r="H296" s="3" t="n"/>
      <c r="I296" s="3">
        <f>IF(B296="","",SUMIFS($G$2:G296,$B$2:B296,B296)-SUMIFS($H$2:H296,$B$2:B296,B296))</f>
        <v/>
      </c>
    </row>
    <row r="297">
      <c r="A297" s="4" t="n"/>
      <c r="C297">
        <f>IF(B297="","",IFERROR(VLOOKUP(B297,Cariler!$A:$B,2,FALSE),"Kod bulunamadı"))</f>
        <v/>
      </c>
      <c r="G297" s="3" t="n"/>
      <c r="H297" s="3" t="n"/>
      <c r="I297" s="3">
        <f>IF(B297="","",SUMIFS($G$2:G297,$B$2:B297,B297)-SUMIFS($H$2:H297,$B$2:B297,B297))</f>
        <v/>
      </c>
    </row>
    <row r="298">
      <c r="A298" s="4" t="n"/>
      <c r="C298">
        <f>IF(B298="","",IFERROR(VLOOKUP(B298,Cariler!$A:$B,2,FALSE),"Kod bulunamadı"))</f>
        <v/>
      </c>
      <c r="G298" s="3" t="n"/>
      <c r="H298" s="3" t="n"/>
      <c r="I298" s="3">
        <f>IF(B298="","",SUMIFS($G$2:G298,$B$2:B298,B298)-SUMIFS($H$2:H298,$B$2:B298,B298))</f>
        <v/>
      </c>
    </row>
    <row r="299">
      <c r="A299" s="4" t="n"/>
      <c r="C299">
        <f>IF(B299="","",IFERROR(VLOOKUP(B299,Cariler!$A:$B,2,FALSE),"Kod bulunamadı"))</f>
        <v/>
      </c>
      <c r="G299" s="3" t="n"/>
      <c r="H299" s="3" t="n"/>
      <c r="I299" s="3">
        <f>IF(B299="","",SUMIFS($G$2:G299,$B$2:B299,B299)-SUMIFS($H$2:H299,$B$2:B299,B299))</f>
        <v/>
      </c>
    </row>
    <row r="300">
      <c r="A300" s="4" t="n"/>
      <c r="C300">
        <f>IF(B300="","",IFERROR(VLOOKUP(B300,Cariler!$A:$B,2,FALSE),"Kod bulunamadı"))</f>
        <v/>
      </c>
      <c r="G300" s="3" t="n"/>
      <c r="H300" s="3" t="n"/>
      <c r="I300" s="3">
        <f>IF(B300="","",SUMIFS($G$2:G300,$B$2:B300,B300)-SUMIFS($H$2:H300,$B$2:B300,B300))</f>
        <v/>
      </c>
    </row>
    <row r="301">
      <c r="A301" s="4" t="n"/>
      <c r="C301">
        <f>IF(B301="","",IFERROR(VLOOKUP(B301,Cariler!$A:$B,2,FALSE),"Kod bulunamadı"))</f>
        <v/>
      </c>
      <c r="G301" s="3" t="n"/>
      <c r="H301" s="3" t="n"/>
      <c r="I301" s="3">
        <f>IF(B301="","",SUMIFS($G$2:G301,$B$2:B301,B301)-SUMIFS($H$2:H301,$B$2:B301,B301))</f>
        <v/>
      </c>
    </row>
  </sheetData>
  <dataValidations count="1">
    <dataValidation sqref="D2:D301" showDropDown="0" showInputMessage="0" showErrorMessage="0" allowBlank="1" errorTitle="Geçersiz değer" error="Listeden bir değer seçin" type="list">
      <formula1>"Satış faturası,Alış faturası,Tahsilat,Ödeme,İade,Açılış bakiyesi,Diğer"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Toplam alacağımız (bize borçlu cariler)</t>
        </is>
      </c>
      <c r="B2" s="3">
        <f>SUMIF(Cariler!$G:$G,"&gt;0")</f>
        <v/>
      </c>
    </row>
    <row r="3">
      <c r="A3" t="inlineStr">
        <is>
          <t>Toplam borcumuz (biz borçluyuz)</t>
        </is>
      </c>
      <c r="B3" s="3">
        <f>-SUMIF(Cariler!$G:$G,"&lt;0")</f>
        <v/>
      </c>
    </row>
    <row r="4">
      <c r="A4" t="inlineStr">
        <is>
          <t>Net pozisyon</t>
        </is>
      </c>
      <c r="B4" s="3">
        <f>B2-B3</f>
        <v/>
      </c>
    </row>
    <row r="5">
      <c r="A5" t="inlineStr">
        <is>
          <t>Bize borçlu cari sayısı</t>
        </is>
      </c>
      <c r="B5" s="5">
        <f>COUNTIF(Cariler!$H:$H,"Bize borçlu")</f>
        <v/>
      </c>
    </row>
    <row r="6">
      <c r="A6" t="inlineStr">
        <is>
          <t>Borçlu olduğumuz cari sayısı</t>
        </is>
      </c>
      <c r="B6" s="5">
        <f>COUNTIF(Cariler!$H:$H,"Biz borçluyuz")</f>
        <v/>
      </c>
    </row>
    <row r="7">
      <c r="A7" t="inlineStr">
        <is>
          <t>Kodu eşleşmeyen hareket</t>
        </is>
      </c>
      <c r="B7" s="5">
        <f>COUNTIF(Hareketler!$C:$C,"Kod bulunamadı")</f>
        <v/>
      </c>
    </row>
  </sheetData>
  <conditionalFormatting sqref="B7">
    <cfRule type="cellIs" priority="1" operator="greaterThan" dxfId="2">
      <formula>0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2026-10-24T08:56:52Z</dcterms:created>
  <dcterms:modified xsi:type="dcterms:W3CDTF">2026-10-24T08:56:52Z</dcterms:modified>
</cp:coreProperties>
</file>