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defler" sheetId="1" state="visible" r:id="rId1"/>
    <sheet name="Katkılar" sheetId="2" state="visible" r:id="rId2"/>
    <sheet name="Öz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₺&quot;"/>
    <numFmt numFmtId="165" formatCode="yyyy-mm-dd"/>
    <numFmt numFmtId="166" formatCode="DD.MM.YYYY"/>
    <numFmt numFmtId="167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1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Hedeflere göre ilerleme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'Hedefler'!$A$2:$A$13</f>
            </numRef>
          </cat>
          <val>
            <numRef>
              <f>'Hedefler'!$H$2:$H$13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7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HedefTablosu" displayName="HedefTablosu" ref="A1:J13" headerRowCount="1">
  <autoFilter ref="A1:J13"/>
  <tableColumns count="10">
    <tableColumn id="1" name="Hedef"/>
    <tableColumn id="2" name="Kategori"/>
    <tableColumn id="3" name="Hedef tutar"/>
    <tableColumn id="4" name="Başlangıç"/>
    <tableColumn id="5" name="Hedef tarih"/>
    <tableColumn id="6" name="Biriken"/>
    <tableColumn id="7" name="Kalan"/>
    <tableColumn id="8" name="İlerleme"/>
    <tableColumn id="9" name="Planlanan aylık"/>
    <tableColumn id="10" name="Bugünden aylık gereken"/>
  </tableColumns>
  <tableStyleInfo name="TableStyleMedium4" showRowStripes="1"/>
</table>
</file>

<file path=xl/tables/table2.xml><?xml version="1.0" encoding="utf-8"?>
<table xmlns="http://schemas.openxmlformats.org/spreadsheetml/2006/main" id="2" name="KatkiTablosu" displayName="KatkiTablosu" ref="A1:E120" headerRowCount="1">
  <autoFilter ref="A1:E120"/>
  <tableColumns count="5">
    <tableColumn id="1" name="Tarih"/>
    <tableColumn id="2" name="Hedef"/>
    <tableColumn id="3" name="Tutar"/>
    <tableColumn id="4" name="Kaynak"/>
    <tableColumn id="5" name="Not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2" customWidth="1" min="4" max="4"/>
    <col width="12" customWidth="1" min="5" max="5"/>
    <col width="14" customWidth="1" min="6" max="6"/>
    <col width="14" customWidth="1" min="7" max="7"/>
    <col width="10" customWidth="1" min="8" max="8"/>
    <col width="15" customWidth="1" min="9" max="9"/>
    <col width="20" customWidth="1" min="10" max="10"/>
  </cols>
  <sheetData>
    <row r="1">
      <c r="A1" s="1" t="inlineStr">
        <is>
          <t>Hedef</t>
        </is>
      </c>
      <c r="B1" s="1" t="inlineStr">
        <is>
          <t>Kategori</t>
        </is>
      </c>
      <c r="C1" s="1" t="inlineStr">
        <is>
          <t>Hedef tutar</t>
        </is>
      </c>
      <c r="D1" s="1" t="inlineStr">
        <is>
          <t>Başlangıç</t>
        </is>
      </c>
      <c r="E1" s="1" t="inlineStr">
        <is>
          <t>Hedef tarih</t>
        </is>
      </c>
      <c r="F1" s="1" t="inlineStr">
        <is>
          <t>Biriken</t>
        </is>
      </c>
      <c r="G1" s="1" t="inlineStr">
        <is>
          <t>Kalan</t>
        </is>
      </c>
      <c r="H1" s="1" t="inlineStr">
        <is>
          <t>İlerleme</t>
        </is>
      </c>
      <c r="I1" s="1" t="inlineStr">
        <is>
          <t>Planlanan aylık</t>
        </is>
      </c>
      <c r="J1" s="1" t="inlineStr">
        <is>
          <t>Bugünden aylık gereken</t>
        </is>
      </c>
    </row>
    <row r="2">
      <c r="A2" t="inlineStr">
        <is>
          <t>Acil durum fonu</t>
        </is>
      </c>
      <c r="B2" t="inlineStr">
        <is>
          <t>Acil durum fonu</t>
        </is>
      </c>
      <c r="C2" s="2" t="n">
        <v>90000</v>
      </c>
      <c r="D2" s="3" t="n">
        <v>46023</v>
      </c>
      <c r="E2" s="3" t="n">
        <v>46388</v>
      </c>
      <c r="F2" s="2">
        <f>IF(A2="","",SUMIFS(Katkılar!$C:$C,Katkılar!$B:$B,A2))</f>
        <v/>
      </c>
      <c r="G2" s="2">
        <f>IF(A2="","",MAX(C2-F2,0))</f>
        <v/>
      </c>
      <c r="H2" s="4">
        <f>IF(OR(A2="",N(C2)&lt;=0),"",F2/C2)</f>
        <v/>
      </c>
      <c r="I2" s="2">
        <f>IF(OR(A2="",D2="",E2=""),"",C2/MAX(1,DATEDIF(D2,E2,"m")))</f>
        <v/>
      </c>
      <c r="J2" s="2">
        <f>IF(OR(A2="",E2=""),"",IF(G2=0,0,IF(E2&lt;=TODAY(),"Süre doldu",G2/MAX(1,DATEDIF(TODAY(),E2,"m")))))</f>
        <v/>
      </c>
    </row>
    <row r="3">
      <c r="A3" t="inlineStr">
        <is>
          <t>Yaz tatili</t>
        </is>
      </c>
      <c r="B3" t="inlineStr">
        <is>
          <t>Tatil</t>
        </is>
      </c>
      <c r="C3" s="2" t="n">
        <v>45000</v>
      </c>
      <c r="D3" s="3" t="n">
        <v>46082</v>
      </c>
      <c r="E3" s="3" t="n">
        <v>46539</v>
      </c>
      <c r="F3" s="2">
        <f>IF(A3="","",SUMIFS(Katkılar!$C:$C,Katkılar!$B:$B,A3))</f>
        <v/>
      </c>
      <c r="G3" s="2">
        <f>IF(A3="","",MAX(C3-F3,0))</f>
        <v/>
      </c>
      <c r="H3" s="4">
        <f>IF(OR(A3="",N(C3)&lt;=0),"",F3/C3)</f>
        <v/>
      </c>
      <c r="I3" s="2">
        <f>IF(OR(A3="",D3="",E3=""),"",C3/MAX(1,DATEDIF(D3,E3,"m")))</f>
        <v/>
      </c>
      <c r="J3" s="2">
        <f>IF(OR(A3="",E3=""),"",IF(G3=0,0,IF(E3&lt;=TODAY(),"Süre doldu",G3/MAX(1,DATEDIF(TODAY(),E3,"m")))))</f>
        <v/>
      </c>
    </row>
    <row r="4">
      <c r="A4" t="inlineStr">
        <is>
          <t>İngilizce kursu</t>
        </is>
      </c>
      <c r="B4" t="inlineStr">
        <is>
          <t>Eğitim</t>
        </is>
      </c>
      <c r="C4" s="2" t="n">
        <v>24000</v>
      </c>
      <c r="D4" s="3" t="n">
        <v>46143</v>
      </c>
      <c r="E4" s="3" t="n">
        <v>46388</v>
      </c>
      <c r="F4" s="2">
        <f>IF(A4="","",SUMIFS(Katkılar!$C:$C,Katkılar!$B:$B,A4))</f>
        <v/>
      </c>
      <c r="G4" s="2">
        <f>IF(A4="","",MAX(C4-F4,0))</f>
        <v/>
      </c>
      <c r="H4" s="4">
        <f>IF(OR(A4="",N(C4)&lt;=0),"",F4/C4)</f>
        <v/>
      </c>
      <c r="I4" s="2">
        <f>IF(OR(A4="",D4="",E4=""),"",C4/MAX(1,DATEDIF(D4,E4,"m")))</f>
        <v/>
      </c>
      <c r="J4" s="2">
        <f>IF(OR(A4="",E4=""),"",IF(G4=0,0,IF(E4&lt;=TODAY(),"Süre doldu",G4/MAX(1,DATEDIF(TODAY(),E4,"m")))))</f>
        <v/>
      </c>
    </row>
    <row r="5">
      <c r="A5" t="inlineStr">
        <is>
          <t>Ev peşinatı</t>
        </is>
      </c>
      <c r="B5" t="inlineStr">
        <is>
          <t>Ev</t>
        </is>
      </c>
      <c r="C5" s="2" t="n">
        <v>600000</v>
      </c>
      <c r="D5" s="3" t="n">
        <v>46023</v>
      </c>
      <c r="E5" s="3" t="n">
        <v>47119</v>
      </c>
      <c r="F5" s="2">
        <f>IF(A5="","",SUMIFS(Katkılar!$C:$C,Katkılar!$B:$B,A5))</f>
        <v/>
      </c>
      <c r="G5" s="2">
        <f>IF(A5="","",MAX(C5-F5,0))</f>
        <v/>
      </c>
      <c r="H5" s="4">
        <f>IF(OR(A5="",N(C5)&lt;=0),"",F5/C5)</f>
        <v/>
      </c>
      <c r="I5" s="2">
        <f>IF(OR(A5="",D5="",E5=""),"",C5/MAX(1,DATEDIF(D5,E5,"m")))</f>
        <v/>
      </c>
      <c r="J5" s="2">
        <f>IF(OR(A5="",E5=""),"",IF(G5=0,0,IF(E5&lt;=TODAY(),"Süre doldu",G5/MAX(1,DATEDIF(TODAY(),E5,"m")))))</f>
        <v/>
      </c>
    </row>
    <row r="6">
      <c r="C6" s="2" t="n"/>
      <c r="D6" s="3" t="n"/>
      <c r="E6" s="3" t="n"/>
      <c r="F6" s="2">
        <f>IF(A6="","",SUMIFS(Katkılar!$C:$C,Katkılar!$B:$B,A6))</f>
        <v/>
      </c>
      <c r="G6" s="2">
        <f>IF(A6="","",MAX(C6-F6,0))</f>
        <v/>
      </c>
      <c r="H6" s="4">
        <f>IF(OR(A6="",N(C6)&lt;=0),"",F6/C6)</f>
        <v/>
      </c>
      <c r="I6" s="2">
        <f>IF(OR(A6="",D6="",E6=""),"",C6/MAX(1,DATEDIF(D6,E6,"m")))</f>
        <v/>
      </c>
      <c r="J6" s="2">
        <f>IF(OR(A6="",E6=""),"",IF(G6=0,0,IF(E6&lt;=TODAY(),"Süre doldu",G6/MAX(1,DATEDIF(TODAY(),E6,"m")))))</f>
        <v/>
      </c>
    </row>
    <row r="7">
      <c r="C7" s="2" t="n"/>
      <c r="D7" s="3" t="n"/>
      <c r="E7" s="3" t="n"/>
      <c r="F7" s="2">
        <f>IF(A7="","",SUMIFS(Katkılar!$C:$C,Katkılar!$B:$B,A7))</f>
        <v/>
      </c>
      <c r="G7" s="2">
        <f>IF(A7="","",MAX(C7-F7,0))</f>
        <v/>
      </c>
      <c r="H7" s="4">
        <f>IF(OR(A7="",N(C7)&lt;=0),"",F7/C7)</f>
        <v/>
      </c>
      <c r="I7" s="2">
        <f>IF(OR(A7="",D7="",E7=""),"",C7/MAX(1,DATEDIF(D7,E7,"m")))</f>
        <v/>
      </c>
      <c r="J7" s="2">
        <f>IF(OR(A7="",E7=""),"",IF(G7=0,0,IF(E7&lt;=TODAY(),"Süre doldu",G7/MAX(1,DATEDIF(TODAY(),E7,"m")))))</f>
        <v/>
      </c>
    </row>
    <row r="8">
      <c r="C8" s="2" t="n"/>
      <c r="D8" s="3" t="n"/>
      <c r="E8" s="3" t="n"/>
      <c r="F8" s="2">
        <f>IF(A8="","",SUMIFS(Katkılar!$C:$C,Katkılar!$B:$B,A8))</f>
        <v/>
      </c>
      <c r="G8" s="2">
        <f>IF(A8="","",MAX(C8-F8,0))</f>
        <v/>
      </c>
      <c r="H8" s="4">
        <f>IF(OR(A8="",N(C8)&lt;=0),"",F8/C8)</f>
        <v/>
      </c>
      <c r="I8" s="2">
        <f>IF(OR(A8="",D8="",E8=""),"",C8/MAX(1,DATEDIF(D8,E8,"m")))</f>
        <v/>
      </c>
      <c r="J8" s="2">
        <f>IF(OR(A8="",E8=""),"",IF(G8=0,0,IF(E8&lt;=TODAY(),"Süre doldu",G8/MAX(1,DATEDIF(TODAY(),E8,"m")))))</f>
        <v/>
      </c>
    </row>
    <row r="9">
      <c r="C9" s="2" t="n"/>
      <c r="D9" s="3" t="n"/>
      <c r="E9" s="3" t="n"/>
      <c r="F9" s="2">
        <f>IF(A9="","",SUMIFS(Katkılar!$C:$C,Katkılar!$B:$B,A9))</f>
        <v/>
      </c>
      <c r="G9" s="2">
        <f>IF(A9="","",MAX(C9-F9,0))</f>
        <v/>
      </c>
      <c r="H9" s="4">
        <f>IF(OR(A9="",N(C9)&lt;=0),"",F9/C9)</f>
        <v/>
      </c>
      <c r="I9" s="2">
        <f>IF(OR(A9="",D9="",E9=""),"",C9/MAX(1,DATEDIF(D9,E9,"m")))</f>
        <v/>
      </c>
      <c r="J9" s="2">
        <f>IF(OR(A9="",E9=""),"",IF(G9=0,0,IF(E9&lt;=TODAY(),"Süre doldu",G9/MAX(1,DATEDIF(TODAY(),E9,"m")))))</f>
        <v/>
      </c>
    </row>
    <row r="10">
      <c r="C10" s="2" t="n"/>
      <c r="D10" s="3" t="n"/>
      <c r="E10" s="3" t="n"/>
      <c r="F10" s="2">
        <f>IF(A10="","",SUMIFS(Katkılar!$C:$C,Katkılar!$B:$B,A10))</f>
        <v/>
      </c>
      <c r="G10" s="2">
        <f>IF(A10="","",MAX(C10-F10,0))</f>
        <v/>
      </c>
      <c r="H10" s="4">
        <f>IF(OR(A10="",N(C10)&lt;=0),"",F10/C10)</f>
        <v/>
      </c>
      <c r="I10" s="2">
        <f>IF(OR(A10="",D10="",E10=""),"",C10/MAX(1,DATEDIF(D10,E10,"m")))</f>
        <v/>
      </c>
      <c r="J10" s="2">
        <f>IF(OR(A10="",E10=""),"",IF(G10=0,0,IF(E10&lt;=TODAY(),"Süre doldu",G10/MAX(1,DATEDIF(TODAY(),E10,"m")))))</f>
        <v/>
      </c>
    </row>
    <row r="11">
      <c r="C11" s="2" t="n"/>
      <c r="D11" s="3" t="n"/>
      <c r="E11" s="3" t="n"/>
      <c r="F11" s="2">
        <f>IF(A11="","",SUMIFS(Katkılar!$C:$C,Katkılar!$B:$B,A11))</f>
        <v/>
      </c>
      <c r="G11" s="2">
        <f>IF(A11="","",MAX(C11-F11,0))</f>
        <v/>
      </c>
      <c r="H11" s="4">
        <f>IF(OR(A11="",N(C11)&lt;=0),"",F11/C11)</f>
        <v/>
      </c>
      <c r="I11" s="2">
        <f>IF(OR(A11="",D11="",E11=""),"",C11/MAX(1,DATEDIF(D11,E11,"m")))</f>
        <v/>
      </c>
      <c r="J11" s="2">
        <f>IF(OR(A11="",E11=""),"",IF(G11=0,0,IF(E11&lt;=TODAY(),"Süre doldu",G11/MAX(1,DATEDIF(TODAY(),E11,"m")))))</f>
        <v/>
      </c>
    </row>
    <row r="12">
      <c r="C12" s="2" t="n"/>
      <c r="D12" s="3" t="n"/>
      <c r="E12" s="3" t="n"/>
      <c r="F12" s="2">
        <f>IF(A12="","",SUMIFS(Katkılar!$C:$C,Katkılar!$B:$B,A12))</f>
        <v/>
      </c>
      <c r="G12" s="2">
        <f>IF(A12="","",MAX(C12-F12,0))</f>
        <v/>
      </c>
      <c r="H12" s="4">
        <f>IF(OR(A12="",N(C12)&lt;=0),"",F12/C12)</f>
        <v/>
      </c>
      <c r="I12" s="2">
        <f>IF(OR(A12="",D12="",E12=""),"",C12/MAX(1,DATEDIF(D12,E12,"m")))</f>
        <v/>
      </c>
      <c r="J12" s="2">
        <f>IF(OR(A12="",E12=""),"",IF(G12=0,0,IF(E12&lt;=TODAY(),"Süre doldu",G12/MAX(1,DATEDIF(TODAY(),E12,"m")))))</f>
        <v/>
      </c>
    </row>
    <row r="13">
      <c r="C13" s="2" t="n"/>
      <c r="D13" s="3" t="n"/>
      <c r="E13" s="3" t="n"/>
      <c r="F13" s="2">
        <f>IF(A13="","",SUMIFS(Katkılar!$C:$C,Katkılar!$B:$B,A13))</f>
        <v/>
      </c>
      <c r="G13" s="2">
        <f>IF(A13="","",MAX(C13-F13,0))</f>
        <v/>
      </c>
      <c r="H13" s="4">
        <f>IF(OR(A13="",N(C13)&lt;=0),"",F13/C13)</f>
        <v/>
      </c>
      <c r="I13" s="2">
        <f>IF(OR(A13="",D13="",E13=""),"",C13/MAX(1,DATEDIF(D13,E13,"m")))</f>
        <v/>
      </c>
      <c r="J13" s="2">
        <f>IF(OR(A13="",E13=""),"",IF(G13=0,0,IF(E13&lt;=TODAY(),"Süre doldu",G13/MAX(1,DATEDIF(TODAY(),E13,"m")))))</f>
        <v/>
      </c>
    </row>
  </sheetData>
  <conditionalFormatting sqref="H2:H13">
    <cfRule type="cellIs" priority="1" operator="greaterThanOrEqual" dxfId="0">
      <formula>1</formula>
    </cfRule>
  </conditionalFormatting>
  <conditionalFormatting sqref="J2:J13">
    <cfRule type="cellIs" priority="2" operator="equal" dxfId="1">
      <formula>"Süre doldu"</formula>
    </cfRule>
  </conditionalFormatting>
  <dataValidations count="1">
    <dataValidation sqref="B2:B13" showDropDown="0" showInputMessage="0" showErrorMessage="0" allowBlank="1" errorTitle="Geçersiz değer" error="Listeden bir değer seçin" type="list">
      <formula1>"Acil durum fonu,Tatil,Eğitim,Ev,Araç,Düğün,Diğer"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2" customWidth="1" min="4" max="4"/>
    <col width="24" customWidth="1" min="5" max="5"/>
  </cols>
  <sheetData>
    <row r="1">
      <c r="A1" s="1" t="inlineStr">
        <is>
          <t>Tarih</t>
        </is>
      </c>
      <c r="B1" s="1" t="inlineStr">
        <is>
          <t>Hedef</t>
        </is>
      </c>
      <c r="C1" s="1" t="inlineStr">
        <is>
          <t>Tutar</t>
        </is>
      </c>
      <c r="D1" s="1" t="inlineStr">
        <is>
          <t>Kaynak</t>
        </is>
      </c>
      <c r="E1" s="1" t="inlineStr">
        <is>
          <t>Not</t>
        </is>
      </c>
    </row>
    <row r="2">
      <c r="A2" s="3" t="n">
        <v>46053</v>
      </c>
      <c r="B2" t="inlineStr">
        <is>
          <t>Acil durum fonu</t>
        </is>
      </c>
      <c r="C2" s="2" t="n">
        <v>7500</v>
      </c>
      <c r="D2" t="inlineStr">
        <is>
          <t>Maaş</t>
        </is>
      </c>
      <c r="E2" t="inlineStr"/>
    </row>
    <row r="3">
      <c r="A3" s="3" t="n">
        <v>46053</v>
      </c>
      <c r="B3" t="inlineStr">
        <is>
          <t>Ev peşinatı</t>
        </is>
      </c>
      <c r="C3" s="2" t="n">
        <v>10000</v>
      </c>
      <c r="D3" t="inlineStr">
        <is>
          <t>Maaş</t>
        </is>
      </c>
      <c r="E3" t="inlineStr"/>
    </row>
    <row r="4">
      <c r="A4" s="3" t="n">
        <v>46081</v>
      </c>
      <c r="B4" t="inlineStr">
        <is>
          <t>Acil durum fonu</t>
        </is>
      </c>
      <c r="C4" s="2" t="n">
        <v>7500</v>
      </c>
      <c r="D4" t="inlineStr">
        <is>
          <t>Maaş</t>
        </is>
      </c>
      <c r="E4" t="inlineStr"/>
    </row>
    <row r="5">
      <c r="A5" s="3" t="n">
        <v>46112</v>
      </c>
      <c r="B5" t="inlineStr">
        <is>
          <t>Acil durum fonu</t>
        </is>
      </c>
      <c r="C5" s="2" t="n">
        <v>7500</v>
      </c>
      <c r="D5" t="inlineStr">
        <is>
          <t>Maaş</t>
        </is>
      </c>
      <c r="E5" t="inlineStr"/>
    </row>
    <row r="6">
      <c r="A6" s="3" t="n">
        <v>46112</v>
      </c>
      <c r="B6" t="inlineStr">
        <is>
          <t>Yaz tatili</t>
        </is>
      </c>
      <c r="C6" s="2" t="n">
        <v>3000</v>
      </c>
      <c r="D6" t="inlineStr">
        <is>
          <t>Maaş</t>
        </is>
      </c>
      <c r="E6" t="inlineStr"/>
    </row>
    <row r="7">
      <c r="A7" s="3" t="n">
        <v>46127</v>
      </c>
      <c r="B7" t="inlineStr">
        <is>
          <t>Acil durum fonu</t>
        </is>
      </c>
      <c r="C7" s="2" t="n">
        <v>15000</v>
      </c>
      <c r="D7" t="inlineStr">
        <is>
          <t>Prim</t>
        </is>
      </c>
      <c r="E7" t="inlineStr"/>
    </row>
    <row r="8">
      <c r="A8" s="3" t="n">
        <v>46142</v>
      </c>
      <c r="B8" t="inlineStr">
        <is>
          <t>Ev peşinatı</t>
        </is>
      </c>
      <c r="C8" s="2" t="n">
        <v>10000</v>
      </c>
      <c r="D8" t="inlineStr">
        <is>
          <t>Maaş</t>
        </is>
      </c>
      <c r="E8" t="inlineStr"/>
    </row>
    <row r="9">
      <c r="A9" s="3" t="n">
        <v>46173</v>
      </c>
      <c r="B9" t="inlineStr">
        <is>
          <t>Yaz tatili</t>
        </is>
      </c>
      <c r="C9" s="2" t="n">
        <v>3000</v>
      </c>
      <c r="D9" t="inlineStr">
        <is>
          <t>Maaş</t>
        </is>
      </c>
      <c r="E9" t="inlineStr"/>
    </row>
    <row r="10">
      <c r="A10" s="3" t="n">
        <v>46173</v>
      </c>
      <c r="B10" t="inlineStr">
        <is>
          <t>İngilizce kursu</t>
        </is>
      </c>
      <c r="C10" s="2" t="n">
        <v>3000</v>
      </c>
      <c r="D10" t="inlineStr">
        <is>
          <t>Maaş</t>
        </is>
      </c>
      <c r="E10" t="inlineStr"/>
    </row>
    <row r="11">
      <c r="A11" s="3" t="n">
        <v>46203</v>
      </c>
      <c r="B11" t="inlineStr">
        <is>
          <t>Acil durum fonu</t>
        </is>
      </c>
      <c r="C11" s="2" t="n">
        <v>7500</v>
      </c>
      <c r="D11" t="inlineStr">
        <is>
          <t>Maaş</t>
        </is>
      </c>
      <c r="E11" t="inlineStr"/>
    </row>
    <row r="12">
      <c r="A12" s="3" t="n">
        <v>46203</v>
      </c>
      <c r="B12" t="inlineStr">
        <is>
          <t>İngilizce kursu</t>
        </is>
      </c>
      <c r="C12" s="2" t="n">
        <v>3000</v>
      </c>
      <c r="D12" t="inlineStr">
        <is>
          <t>Maaş</t>
        </is>
      </c>
      <c r="E12" t="inlineStr"/>
    </row>
    <row r="13">
      <c r="A13" s="3" t="n">
        <v>46234</v>
      </c>
      <c r="B13" t="inlineStr">
        <is>
          <t>Yaz tatili</t>
        </is>
      </c>
      <c r="C13" s="2" t="n">
        <v>3000</v>
      </c>
      <c r="D13" t="inlineStr">
        <is>
          <t>Maaş</t>
        </is>
      </c>
      <c r="E13" t="inlineStr"/>
    </row>
    <row r="14">
      <c r="A14" s="3" t="n">
        <v>46234</v>
      </c>
      <c r="B14" t="inlineStr">
        <is>
          <t>İngilizce kursu</t>
        </is>
      </c>
      <c r="C14" s="2" t="n">
        <v>3000</v>
      </c>
      <c r="D14" t="inlineStr">
        <is>
          <t>Maaş</t>
        </is>
      </c>
      <c r="E14" t="inlineStr"/>
    </row>
    <row r="15">
      <c r="A15" s="3" t="n">
        <v>46234</v>
      </c>
      <c r="B15" t="inlineStr">
        <is>
          <t>Ev peşinatı</t>
        </is>
      </c>
      <c r="C15" s="2" t="n">
        <v>20000</v>
      </c>
      <c r="D15" t="inlineStr">
        <is>
          <t>Hediye</t>
        </is>
      </c>
      <c r="E15" t="inlineStr">
        <is>
          <t>Bayram hediyesi</t>
        </is>
      </c>
    </row>
    <row r="16">
      <c r="A16" s="3" t="n">
        <v>46265</v>
      </c>
      <c r="B16" t="inlineStr">
        <is>
          <t>Acil durum fonu</t>
        </is>
      </c>
      <c r="C16" s="2" t="n">
        <v>7500</v>
      </c>
      <c r="D16" t="inlineStr">
        <is>
          <t>Maaş</t>
        </is>
      </c>
      <c r="E16" t="inlineStr"/>
    </row>
    <row r="17">
      <c r="A17" s="3" t="n">
        <v>46265</v>
      </c>
      <c r="B17" t="inlineStr">
        <is>
          <t>İngilizce kursu</t>
        </is>
      </c>
      <c r="C17" s="2" t="n">
        <v>3000</v>
      </c>
      <c r="D17" t="inlineStr">
        <is>
          <t>Maaş</t>
        </is>
      </c>
      <c r="E17" t="inlineStr"/>
    </row>
    <row r="18">
      <c r="A18" s="3" t="n">
        <v>46295</v>
      </c>
      <c r="B18" t="inlineStr">
        <is>
          <t>Yaz tatili</t>
        </is>
      </c>
      <c r="C18" s="2" t="n">
        <v>6000</v>
      </c>
      <c r="D18" t="inlineStr">
        <is>
          <t>Ek gelir</t>
        </is>
      </c>
      <c r="E18" t="inlineStr"/>
    </row>
    <row r="19">
      <c r="A19" s="3" t="n">
        <v>46295</v>
      </c>
      <c r="B19" t="inlineStr">
        <is>
          <t>İngilizce kursu</t>
        </is>
      </c>
      <c r="C19" s="2" t="n">
        <v>3000</v>
      </c>
      <c r="D19" t="inlineStr">
        <is>
          <t>Maaş</t>
        </is>
      </c>
      <c r="E19" t="inlineStr"/>
    </row>
    <row r="20">
      <c r="A20" s="3" t="n">
        <v>46295</v>
      </c>
      <c r="B20" t="inlineStr">
        <is>
          <t>Ev peşinatı</t>
        </is>
      </c>
      <c r="C20" s="2" t="n">
        <v>10000</v>
      </c>
      <c r="D20" t="inlineStr">
        <is>
          <t>Maaş</t>
        </is>
      </c>
      <c r="E20" t="inlineStr"/>
    </row>
    <row r="21">
      <c r="A21" s="3" t="n"/>
      <c r="C21" s="2" t="n"/>
    </row>
    <row r="22">
      <c r="A22" s="3" t="n"/>
      <c r="C22" s="2" t="n"/>
    </row>
    <row r="23">
      <c r="A23" s="3" t="n"/>
      <c r="C23" s="2" t="n"/>
    </row>
    <row r="24">
      <c r="A24" s="3" t="n"/>
      <c r="C24" s="2" t="n"/>
    </row>
    <row r="25">
      <c r="A25" s="3" t="n"/>
      <c r="C25" s="2" t="n"/>
    </row>
    <row r="26">
      <c r="A26" s="3" t="n"/>
      <c r="C26" s="2" t="n"/>
    </row>
    <row r="27">
      <c r="A27" s="3" t="n"/>
      <c r="C27" s="2" t="n"/>
    </row>
    <row r="28">
      <c r="A28" s="3" t="n"/>
      <c r="C28" s="2" t="n"/>
    </row>
    <row r="29">
      <c r="A29" s="3" t="n"/>
      <c r="C29" s="2" t="n"/>
    </row>
    <row r="30">
      <c r="A30" s="3" t="n"/>
      <c r="C30" s="2" t="n"/>
    </row>
    <row r="31">
      <c r="A31" s="3" t="n"/>
      <c r="C31" s="2" t="n"/>
    </row>
    <row r="32">
      <c r="A32" s="3" t="n"/>
      <c r="C32" s="2" t="n"/>
    </row>
    <row r="33">
      <c r="A33" s="3" t="n"/>
      <c r="C33" s="2" t="n"/>
    </row>
    <row r="34">
      <c r="A34" s="3" t="n"/>
      <c r="C34" s="2" t="n"/>
    </row>
    <row r="35">
      <c r="A35" s="3" t="n"/>
      <c r="C35" s="2" t="n"/>
    </row>
    <row r="36">
      <c r="A36" s="3" t="n"/>
      <c r="C36" s="2" t="n"/>
    </row>
    <row r="37">
      <c r="A37" s="3" t="n"/>
      <c r="C37" s="2" t="n"/>
    </row>
    <row r="38">
      <c r="A38" s="3" t="n"/>
      <c r="C38" s="2" t="n"/>
    </row>
    <row r="39">
      <c r="A39" s="3" t="n"/>
      <c r="C39" s="2" t="n"/>
    </row>
    <row r="40">
      <c r="A40" s="3" t="n"/>
      <c r="C40" s="2" t="n"/>
    </row>
    <row r="41">
      <c r="A41" s="3" t="n"/>
      <c r="C41" s="2" t="n"/>
    </row>
    <row r="42">
      <c r="A42" s="3" t="n"/>
      <c r="C42" s="2" t="n"/>
    </row>
    <row r="43">
      <c r="A43" s="3" t="n"/>
      <c r="C43" s="2" t="n"/>
    </row>
    <row r="44">
      <c r="A44" s="3" t="n"/>
      <c r="C44" s="2" t="n"/>
    </row>
    <row r="45">
      <c r="A45" s="3" t="n"/>
      <c r="C45" s="2" t="n"/>
    </row>
    <row r="46">
      <c r="A46" s="3" t="n"/>
      <c r="C46" s="2" t="n"/>
    </row>
    <row r="47">
      <c r="A47" s="3" t="n"/>
      <c r="C47" s="2" t="n"/>
    </row>
    <row r="48">
      <c r="A48" s="3" t="n"/>
      <c r="C48" s="2" t="n"/>
    </row>
    <row r="49">
      <c r="A49" s="3" t="n"/>
      <c r="C49" s="2" t="n"/>
    </row>
    <row r="50">
      <c r="A50" s="3" t="n"/>
      <c r="C50" s="2" t="n"/>
    </row>
    <row r="51">
      <c r="A51" s="3" t="n"/>
      <c r="C51" s="2" t="n"/>
    </row>
    <row r="52">
      <c r="A52" s="3" t="n"/>
      <c r="C52" s="2" t="n"/>
    </row>
    <row r="53">
      <c r="A53" s="3" t="n"/>
      <c r="C53" s="2" t="n"/>
    </row>
    <row r="54">
      <c r="A54" s="3" t="n"/>
      <c r="C54" s="2" t="n"/>
    </row>
    <row r="55">
      <c r="A55" s="3" t="n"/>
      <c r="C55" s="2" t="n"/>
    </row>
    <row r="56">
      <c r="A56" s="3" t="n"/>
      <c r="C56" s="2" t="n"/>
    </row>
    <row r="57">
      <c r="A57" s="3" t="n"/>
      <c r="C57" s="2" t="n"/>
    </row>
    <row r="58">
      <c r="A58" s="3" t="n"/>
      <c r="C58" s="2" t="n"/>
    </row>
    <row r="59">
      <c r="A59" s="3" t="n"/>
      <c r="C59" s="2" t="n"/>
    </row>
    <row r="60">
      <c r="A60" s="3" t="n"/>
      <c r="C60" s="2" t="n"/>
    </row>
    <row r="61">
      <c r="A61" s="3" t="n"/>
      <c r="C61" s="2" t="n"/>
    </row>
    <row r="62">
      <c r="A62" s="3" t="n"/>
      <c r="C62" s="2" t="n"/>
    </row>
    <row r="63">
      <c r="A63" s="3" t="n"/>
      <c r="C63" s="2" t="n"/>
    </row>
    <row r="64">
      <c r="A64" s="3" t="n"/>
      <c r="C64" s="2" t="n"/>
    </row>
    <row r="65">
      <c r="A65" s="3" t="n"/>
      <c r="C65" s="2" t="n"/>
    </row>
    <row r="66">
      <c r="A66" s="3" t="n"/>
      <c r="C66" s="2" t="n"/>
    </row>
    <row r="67">
      <c r="A67" s="3" t="n"/>
      <c r="C67" s="2" t="n"/>
    </row>
    <row r="68">
      <c r="A68" s="3" t="n"/>
      <c r="C68" s="2" t="n"/>
    </row>
    <row r="69">
      <c r="A69" s="3" t="n"/>
      <c r="C69" s="2" t="n"/>
    </row>
    <row r="70">
      <c r="A70" s="3" t="n"/>
      <c r="C70" s="2" t="n"/>
    </row>
    <row r="71">
      <c r="A71" s="3" t="n"/>
      <c r="C71" s="2" t="n"/>
    </row>
    <row r="72">
      <c r="A72" s="3" t="n"/>
      <c r="C72" s="2" t="n"/>
    </row>
    <row r="73">
      <c r="A73" s="3" t="n"/>
      <c r="C73" s="2" t="n"/>
    </row>
    <row r="74">
      <c r="A74" s="3" t="n"/>
      <c r="C74" s="2" t="n"/>
    </row>
    <row r="75">
      <c r="A75" s="3" t="n"/>
      <c r="C75" s="2" t="n"/>
    </row>
    <row r="76">
      <c r="A76" s="3" t="n"/>
      <c r="C76" s="2" t="n"/>
    </row>
    <row r="77">
      <c r="A77" s="3" t="n"/>
      <c r="C77" s="2" t="n"/>
    </row>
    <row r="78">
      <c r="A78" s="3" t="n"/>
      <c r="C78" s="2" t="n"/>
    </row>
    <row r="79">
      <c r="A79" s="3" t="n"/>
      <c r="C79" s="2" t="n"/>
    </row>
    <row r="80">
      <c r="A80" s="3" t="n"/>
      <c r="C80" s="2" t="n"/>
    </row>
    <row r="81">
      <c r="A81" s="3" t="n"/>
      <c r="C81" s="2" t="n"/>
    </row>
    <row r="82">
      <c r="A82" s="3" t="n"/>
      <c r="C82" s="2" t="n"/>
    </row>
    <row r="83">
      <c r="A83" s="3" t="n"/>
      <c r="C83" s="2" t="n"/>
    </row>
    <row r="84">
      <c r="A84" s="3" t="n"/>
      <c r="C84" s="2" t="n"/>
    </row>
    <row r="85">
      <c r="A85" s="3" t="n"/>
      <c r="C85" s="2" t="n"/>
    </row>
    <row r="86">
      <c r="A86" s="3" t="n"/>
      <c r="C86" s="2" t="n"/>
    </row>
    <row r="87">
      <c r="A87" s="3" t="n"/>
      <c r="C87" s="2" t="n"/>
    </row>
    <row r="88">
      <c r="A88" s="3" t="n"/>
      <c r="C88" s="2" t="n"/>
    </row>
    <row r="89">
      <c r="A89" s="3" t="n"/>
      <c r="C89" s="2" t="n"/>
    </row>
    <row r="90">
      <c r="A90" s="3" t="n"/>
      <c r="C90" s="2" t="n"/>
    </row>
    <row r="91">
      <c r="A91" s="3" t="n"/>
      <c r="C91" s="2" t="n"/>
    </row>
    <row r="92">
      <c r="A92" s="3" t="n"/>
      <c r="C92" s="2" t="n"/>
    </row>
    <row r="93">
      <c r="A93" s="3" t="n"/>
      <c r="C93" s="2" t="n"/>
    </row>
    <row r="94">
      <c r="A94" s="3" t="n"/>
      <c r="C94" s="2" t="n"/>
    </row>
    <row r="95">
      <c r="A95" s="3" t="n"/>
      <c r="C95" s="2" t="n"/>
    </row>
    <row r="96">
      <c r="A96" s="3" t="n"/>
      <c r="C96" s="2" t="n"/>
    </row>
    <row r="97">
      <c r="A97" s="3" t="n"/>
      <c r="C97" s="2" t="n"/>
    </row>
    <row r="98">
      <c r="A98" s="3" t="n"/>
      <c r="C98" s="2" t="n"/>
    </row>
    <row r="99">
      <c r="A99" s="3" t="n"/>
      <c r="C99" s="2" t="n"/>
    </row>
    <row r="100">
      <c r="A100" s="3" t="n"/>
      <c r="C100" s="2" t="n"/>
    </row>
    <row r="101">
      <c r="A101" s="3" t="n"/>
      <c r="C101" s="2" t="n"/>
    </row>
    <row r="102">
      <c r="A102" s="3" t="n"/>
      <c r="C102" s="2" t="n"/>
    </row>
    <row r="103">
      <c r="A103" s="3" t="n"/>
      <c r="C103" s="2" t="n"/>
    </row>
    <row r="104">
      <c r="A104" s="3" t="n"/>
      <c r="C104" s="2" t="n"/>
    </row>
    <row r="105">
      <c r="A105" s="3" t="n"/>
      <c r="C105" s="2" t="n"/>
    </row>
    <row r="106">
      <c r="A106" s="3" t="n"/>
      <c r="C106" s="2" t="n"/>
    </row>
    <row r="107">
      <c r="A107" s="3" t="n"/>
      <c r="C107" s="2" t="n"/>
    </row>
    <row r="108">
      <c r="A108" s="3" t="n"/>
      <c r="C108" s="2" t="n"/>
    </row>
    <row r="109">
      <c r="A109" s="3" t="n"/>
      <c r="C109" s="2" t="n"/>
    </row>
    <row r="110">
      <c r="A110" s="3" t="n"/>
      <c r="C110" s="2" t="n"/>
    </row>
    <row r="111">
      <c r="A111" s="3" t="n"/>
      <c r="C111" s="2" t="n"/>
    </row>
    <row r="112">
      <c r="A112" s="3" t="n"/>
      <c r="C112" s="2" t="n"/>
    </row>
    <row r="113">
      <c r="A113" s="3" t="n"/>
      <c r="C113" s="2" t="n"/>
    </row>
    <row r="114">
      <c r="A114" s="3" t="n"/>
      <c r="C114" s="2" t="n"/>
    </row>
    <row r="115">
      <c r="A115" s="3" t="n"/>
      <c r="C115" s="2" t="n"/>
    </row>
    <row r="116">
      <c r="A116" s="3" t="n"/>
      <c r="C116" s="2" t="n"/>
    </row>
    <row r="117">
      <c r="A117" s="3" t="n"/>
      <c r="C117" s="2" t="n"/>
    </row>
    <row r="118">
      <c r="A118" s="3" t="n"/>
      <c r="C118" s="2" t="n"/>
    </row>
    <row r="119">
      <c r="A119" s="3" t="n"/>
      <c r="C119" s="2" t="n"/>
    </row>
    <row r="120">
      <c r="A120" s="3" t="n"/>
      <c r="C120" s="2" t="n"/>
    </row>
  </sheetData>
  <dataValidations count="1">
    <dataValidation sqref="D2:D120" showDropDown="0" showInputMessage="0" showErrorMessage="0" allowBlank="1" errorTitle="Geçersiz değer" error="Listeden bir değer seçin" type="list">
      <formula1>"Maaş,Prim,Ek gelir,Hediye,Diğer"</formula1>
    </dataValidation>
  </dataValidations>
  <printOptions gridLines="0"/>
  <pageMargins left="0.75" right="0.75" top="1" bottom="1" header="0.5" footer="0.5"/>
  <pageSetup orientation="portrait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0" customWidth="1" min="4" max="4"/>
  </cols>
  <sheetData>
    <row r="1">
      <c r="A1" s="1" t="inlineStr">
        <is>
          <t>Kategori</t>
        </is>
      </c>
      <c r="B1" s="1" t="inlineStr">
        <is>
          <t>Hedef tutar</t>
        </is>
      </c>
      <c r="C1" s="1" t="inlineStr">
        <is>
          <t>Biriken</t>
        </is>
      </c>
      <c r="D1" s="1" t="inlineStr">
        <is>
          <t>İlerleme</t>
        </is>
      </c>
    </row>
    <row r="2">
      <c r="A2" t="inlineStr">
        <is>
          <t>Acil durum fonu</t>
        </is>
      </c>
      <c r="B2" s="2">
        <f>SUMIFS(Hedefler!$C:$C,Hedefler!$B:$B,A2)</f>
        <v/>
      </c>
      <c r="C2" s="2">
        <f>SUMIFS(Hedefler!$F:$F,Hedefler!$B:$B,A2)</f>
        <v/>
      </c>
      <c r="D2" s="4">
        <f>IF(B2=0,"",C2/B2)</f>
        <v/>
      </c>
      <c r="F2" s="5" t="inlineStr">
        <is>
          <t>Kalan toplam</t>
        </is>
      </c>
      <c r="G2" s="2">
        <f>B9-C9</f>
        <v/>
      </c>
    </row>
    <row r="3">
      <c r="A3" t="inlineStr">
        <is>
          <t>Tatil</t>
        </is>
      </c>
      <c r="B3" s="2">
        <f>SUMIFS(Hedefler!$C:$C,Hedefler!$B:$B,A3)</f>
        <v/>
      </c>
      <c r="C3" s="2">
        <f>SUMIFS(Hedefler!$F:$F,Hedefler!$B:$B,A3)</f>
        <v/>
      </c>
      <c r="D3" s="4">
        <f>IF(B3=0,"",C3/B3)</f>
        <v/>
      </c>
      <c r="F3" s="5" t="inlineStr">
        <is>
          <t>Tamamlanan hedef</t>
        </is>
      </c>
      <c r="G3" s="6">
        <f>COUNTIF(Hedefler!$H$2:$H$13,"&gt;=1")</f>
        <v/>
      </c>
    </row>
    <row r="4">
      <c r="A4" t="inlineStr">
        <is>
          <t>Eğitim</t>
        </is>
      </c>
      <c r="B4" s="2">
        <f>SUMIFS(Hedefler!$C:$C,Hedefler!$B:$B,A4)</f>
        <v/>
      </c>
      <c r="C4" s="2">
        <f>SUMIFS(Hedefler!$F:$F,Hedefler!$B:$B,A4)</f>
        <v/>
      </c>
      <c r="D4" s="4">
        <f>IF(B4=0,"",C4/B4)</f>
        <v/>
      </c>
      <c r="F4" s="5" t="inlineStr">
        <is>
          <t>Planlanan aylık toplam</t>
        </is>
      </c>
      <c r="G4" s="2">
        <f>SUM(Hedefler!$I$2:$I$13)</f>
        <v/>
      </c>
    </row>
    <row r="5">
      <c r="A5" t="inlineStr">
        <is>
          <t>Ev</t>
        </is>
      </c>
      <c r="B5" s="2">
        <f>SUMIFS(Hedefler!$C:$C,Hedefler!$B:$B,A5)</f>
        <v/>
      </c>
      <c r="C5" s="2">
        <f>SUMIFS(Hedefler!$F:$F,Hedefler!$B:$B,A5)</f>
        <v/>
      </c>
      <c r="D5" s="4">
        <f>IF(B5=0,"",C5/B5)</f>
        <v/>
      </c>
      <c r="F5" s="5" t="inlineStr">
        <is>
          <t>Maaştan ayrılan</t>
        </is>
      </c>
      <c r="G5" s="2">
        <f>SUMIFS(Katkılar!$C:$C,Katkılar!$D:$D,"Maaş")</f>
        <v/>
      </c>
    </row>
    <row r="6">
      <c r="A6" t="inlineStr">
        <is>
          <t>Araç</t>
        </is>
      </c>
      <c r="B6" s="2">
        <f>SUMIFS(Hedefler!$C:$C,Hedefler!$B:$B,A6)</f>
        <v/>
      </c>
      <c r="C6" s="2">
        <f>SUMIFS(Hedefler!$F:$F,Hedefler!$B:$B,A6)</f>
        <v/>
      </c>
      <c r="D6" s="4">
        <f>IF(B6=0,"",C6/B6)</f>
        <v/>
      </c>
    </row>
    <row r="7">
      <c r="A7" t="inlineStr">
        <is>
          <t>Düğün</t>
        </is>
      </c>
      <c r="B7" s="2">
        <f>SUMIFS(Hedefler!$C:$C,Hedefler!$B:$B,A7)</f>
        <v/>
      </c>
      <c r="C7" s="2">
        <f>SUMIFS(Hedefler!$F:$F,Hedefler!$B:$B,A7)</f>
        <v/>
      </c>
      <c r="D7" s="4">
        <f>IF(B7=0,"",C7/B7)</f>
        <v/>
      </c>
    </row>
    <row r="8">
      <c r="A8" t="inlineStr">
        <is>
          <t>Diğer</t>
        </is>
      </c>
      <c r="B8" s="2">
        <f>SUMIFS(Hedefler!$C:$C,Hedefler!$B:$B,A8)</f>
        <v/>
      </c>
      <c r="C8" s="2">
        <f>SUMIFS(Hedefler!$F:$F,Hedefler!$B:$B,A8)</f>
        <v/>
      </c>
      <c r="D8" s="4">
        <f>IF(B8=0,"",C8/B8)</f>
        <v/>
      </c>
    </row>
    <row r="9">
      <c r="A9" t="inlineStr">
        <is>
          <t>Toplam</t>
        </is>
      </c>
      <c r="B9" s="2">
        <f>SUM(B2:B8)</f>
        <v/>
      </c>
      <c r="C9" s="2">
        <f>SUM(C2:C8)</f>
        <v/>
      </c>
      <c r="D9" s="4">
        <f>IF(B9=0,"",C9/B9)</f>
        <v/>
      </c>
    </row>
  </sheetData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2026-10-16T11:20:10Z</dcterms:created>
  <dcterms:modified xsi:type="dcterms:W3CDTF">2026-10-16T11:20:10Z</dcterms:modified>
</cp:coreProperties>
</file>