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nelikler" sheetId="1" state="visible" r:id="rId1"/>
    <sheet name="Öz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₺&quot;"/>
    <numFmt numFmtId="165" formatCode="yyyy-mm-dd"/>
    <numFmt numFmtId="166" formatCode="DD.MM.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4" fontId="0" fillId="0" borderId="0" pivotButton="0" quotePrefix="0" xfId="0"/>
    <xf numFmtId="166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EB9C"/>
        </patternFill>
      </fill>
    </dxf>
    <dxf>
      <fill>
        <patternFill patternType="solid">
          <fgColor rgb="00D9D9D9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Kategoriye göre aylık tutar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'Özet'!$A$2:$A$9</f>
            </numRef>
          </cat>
          <val>
            <numRef>
              <f>'Özet'!$B$2:$B$9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1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bonelikTablosu" displayName="AbonelikTablosu" ref="A1:J61" headerRowCount="1">
  <autoFilter ref="A1:J61"/>
  <tableColumns count="10">
    <tableColumn id="1" name="Hizmet"/>
    <tableColumn id="2" name="Kategori"/>
    <tableColumn id="3" name="Ödeme dönemi"/>
    <tableColumn id="4" name="Ücret"/>
    <tableColumn id="5" name="Aylık karşılığı"/>
    <tableColumn id="6" name="Yıllık karşılığı"/>
    <tableColumn id="7" name="Yenileme tarihi"/>
    <tableColumn id="8" name="Ödeme yöntemi"/>
    <tableColumn id="9" name="Durum"/>
    <tableColumn id="10" name="Kalan gün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13" customWidth="1" min="3" max="3"/>
    <col width="12" customWidth="1" min="4" max="4"/>
    <col width="14" customWidth="1" min="5" max="5"/>
    <col width="14" customWidth="1" min="6" max="6"/>
    <col width="14" customWidth="1" min="7" max="7"/>
    <col width="13" customWidth="1" min="8" max="8"/>
    <col width="12" customWidth="1" min="9" max="9"/>
    <col width="10" customWidth="1" min="10" max="10"/>
  </cols>
  <sheetData>
    <row r="1">
      <c r="A1" s="1" t="inlineStr">
        <is>
          <t>Hizmet</t>
        </is>
      </c>
      <c r="B1" s="1" t="inlineStr">
        <is>
          <t>Kategori</t>
        </is>
      </c>
      <c r="C1" s="1" t="inlineStr">
        <is>
          <t>Ödeme dönemi</t>
        </is>
      </c>
      <c r="D1" s="1" t="inlineStr">
        <is>
          <t>Ücret</t>
        </is>
      </c>
      <c r="E1" s="1" t="inlineStr">
        <is>
          <t>Aylık karşılığı</t>
        </is>
      </c>
      <c r="F1" s="1" t="inlineStr">
        <is>
          <t>Yıllık karşılığı</t>
        </is>
      </c>
      <c r="G1" s="1" t="inlineStr">
        <is>
          <t>Yenileme tarihi</t>
        </is>
      </c>
      <c r="H1" s="1" t="inlineStr">
        <is>
          <t>Ödeme yöntemi</t>
        </is>
      </c>
      <c r="I1" s="1" t="inlineStr">
        <is>
          <t>Durum</t>
        </is>
      </c>
      <c r="J1" s="1" t="inlineStr">
        <is>
          <t>Kalan gün</t>
        </is>
      </c>
    </row>
    <row r="2">
      <c r="A2" t="inlineStr">
        <is>
          <t>Dizi ve film platformu</t>
        </is>
      </c>
      <c r="B2" t="inlineStr">
        <is>
          <t>Dijital yayın</t>
        </is>
      </c>
      <c r="C2" t="inlineStr">
        <is>
          <t>Aylık</t>
        </is>
      </c>
      <c r="D2" s="2" t="n">
        <v>229.99</v>
      </c>
      <c r="E2" s="2">
        <f>IF(D2="","",IF(C2="Yıllık",D2/12,IF(C2="Üç aylık",D2/3,D2)))</f>
        <v/>
      </c>
      <c r="F2" s="2">
        <f>IF(E2="","",E2*12)</f>
        <v/>
      </c>
      <c r="G2" s="3" t="n">
        <v>46316</v>
      </c>
      <c r="H2" t="inlineStr">
        <is>
          <t>Kredi kartı</t>
        </is>
      </c>
      <c r="I2" t="inlineStr">
        <is>
          <t>Aktif</t>
        </is>
      </c>
      <c r="J2" s="4">
        <f>IF(OR(G2="",I2="İptal edildi"),"",G2-TODAY())</f>
        <v/>
      </c>
    </row>
    <row r="3">
      <c r="A3" t="inlineStr">
        <is>
          <t>İkinci dizi platformu</t>
        </is>
      </c>
      <c r="B3" t="inlineStr">
        <is>
          <t>Dijital yayın</t>
        </is>
      </c>
      <c r="C3" t="inlineStr">
        <is>
          <t>Aylık</t>
        </is>
      </c>
      <c r="D3" s="2" t="n">
        <v>149.9</v>
      </c>
      <c r="E3" s="2">
        <f>IF(D3="","",IF(C3="Yıllık",D3/12,IF(C3="Üç aylık",D3/3,D3)))</f>
        <v/>
      </c>
      <c r="F3" s="2">
        <f>IF(E3="","",E3*12)</f>
        <v/>
      </c>
      <c r="G3" s="3" t="n">
        <v>46323</v>
      </c>
      <c r="H3" t="inlineStr">
        <is>
          <t>Kredi kartı</t>
        </is>
      </c>
      <c r="I3" t="inlineStr">
        <is>
          <t>Deneme</t>
        </is>
      </c>
      <c r="J3" s="4">
        <f>IF(OR(G3="",I3="İptal edildi"),"",G3-TODAY())</f>
        <v/>
      </c>
    </row>
    <row r="4">
      <c r="A4" t="inlineStr">
        <is>
          <t>Müzik uygulaması (aile)</t>
        </is>
      </c>
      <c r="B4" t="inlineStr">
        <is>
          <t>Müzik</t>
        </is>
      </c>
      <c r="C4" t="inlineStr">
        <is>
          <t>Aylık</t>
        </is>
      </c>
      <c r="D4" s="2" t="n">
        <v>99.98999999999999</v>
      </c>
      <c r="E4" s="2">
        <f>IF(D4="","",IF(C4="Yıllık",D4/12,IF(C4="Üç aylık",D4/3,D4)))</f>
        <v/>
      </c>
      <c r="F4" s="2">
        <f>IF(E4="","",E4*12)</f>
        <v/>
      </c>
      <c r="G4" s="3" t="n">
        <v>46329</v>
      </c>
      <c r="H4" t="inlineStr">
        <is>
          <t>Banka kartı</t>
        </is>
      </c>
      <c r="I4" t="inlineStr">
        <is>
          <t>Aktif</t>
        </is>
      </c>
      <c r="J4" s="4">
        <f>IF(OR(G4="",I4="İptal edildi"),"",G4-TODAY())</f>
        <v/>
      </c>
    </row>
    <row r="5">
      <c r="A5" t="inlineStr">
        <is>
          <t>Bulut depolama 200 GB</t>
        </is>
      </c>
      <c r="B5" t="inlineStr">
        <is>
          <t>Bulut depolama</t>
        </is>
      </c>
      <c r="C5" t="inlineStr">
        <is>
          <t>Aylık</t>
        </is>
      </c>
      <c r="D5" s="2" t="n">
        <v>64.98999999999999</v>
      </c>
      <c r="E5" s="2">
        <f>IF(D5="","",IF(C5="Yıllık",D5/12,IF(C5="Üç aylık",D5/3,D5)))</f>
        <v/>
      </c>
      <c r="F5" s="2">
        <f>IF(E5="","",E5*12)</f>
        <v/>
      </c>
      <c r="G5" s="3" t="n">
        <v>46314</v>
      </c>
      <c r="H5" t="inlineStr">
        <is>
          <t>Kredi kartı</t>
        </is>
      </c>
      <c r="I5" t="inlineStr">
        <is>
          <t>Aktif</t>
        </is>
      </c>
      <c r="J5" s="4">
        <f>IF(OR(G5="",I5="İptal edildi"),"",G5-TODAY())</f>
        <v/>
      </c>
    </row>
    <row r="6">
      <c r="A6" t="inlineStr">
        <is>
          <t>Ofis yazılımı paketi</t>
        </is>
      </c>
      <c r="B6" t="inlineStr">
        <is>
          <t>Yazılım</t>
        </is>
      </c>
      <c r="C6" t="inlineStr">
        <is>
          <t>Yıllık</t>
        </is>
      </c>
      <c r="D6" s="2" t="n">
        <v>1899</v>
      </c>
      <c r="E6" s="2">
        <f>IF(D6="","",IF(C6="Yıllık",D6/12,IF(C6="Üç aylık",D6/3,D6)))</f>
        <v/>
      </c>
      <c r="F6" s="2">
        <f>IF(E6="","",E6*12)</f>
        <v/>
      </c>
      <c r="G6" s="3" t="n">
        <v>46432</v>
      </c>
      <c r="H6" t="inlineStr">
        <is>
          <t>Kredi kartı</t>
        </is>
      </c>
      <c r="I6" t="inlineStr">
        <is>
          <t>Aktif</t>
        </is>
      </c>
      <c r="J6" s="4">
        <f>IF(OR(G6="",I6="İptal edildi"),"",G6-TODAY())</f>
        <v/>
      </c>
    </row>
    <row r="7">
      <c r="A7" t="inlineStr">
        <is>
          <t>Spor salonu üyeliği</t>
        </is>
      </c>
      <c r="B7" t="inlineStr">
        <is>
          <t>Spor</t>
        </is>
      </c>
      <c r="C7" t="inlineStr">
        <is>
          <t>Üç aylık</t>
        </is>
      </c>
      <c r="D7" s="2" t="n">
        <v>4500</v>
      </c>
      <c r="E7" s="2">
        <f>IF(D7="","",IF(C7="Yıllık",D7/12,IF(C7="Üç aylık",D7/3,D7)))</f>
        <v/>
      </c>
      <c r="F7" s="2">
        <f>IF(E7="","",E7*12)</f>
        <v/>
      </c>
      <c r="G7" s="3" t="n">
        <v>46357</v>
      </c>
      <c r="H7" t="inlineStr">
        <is>
          <t>Banka kartı</t>
        </is>
      </c>
      <c r="I7" t="inlineStr">
        <is>
          <t>Aktif</t>
        </is>
      </c>
      <c r="J7" s="4">
        <f>IF(OR(G7="",I7="İptal edildi"),"",G7-TODAY())</f>
        <v/>
      </c>
    </row>
    <row r="8">
      <c r="A8" t="inlineStr">
        <is>
          <t>Haber sitesi aboneliği</t>
        </is>
      </c>
      <c r="B8" t="inlineStr">
        <is>
          <t>Haber ve dergi</t>
        </is>
      </c>
      <c r="C8" t="inlineStr">
        <is>
          <t>Yıllık</t>
        </is>
      </c>
      <c r="D8" s="2" t="n">
        <v>960</v>
      </c>
      <c r="E8" s="2">
        <f>IF(D8="","",IF(C8="Yıllık",D8/12,IF(C8="Üç aylık",D8/3,D8)))</f>
        <v/>
      </c>
      <c r="F8" s="2">
        <f>IF(E8="","",E8*12)</f>
        <v/>
      </c>
      <c r="G8" s="3" t="n">
        <v>46517</v>
      </c>
      <c r="H8" t="inlineStr">
        <is>
          <t>Kredi kartı</t>
        </is>
      </c>
      <c r="I8" t="inlineStr">
        <is>
          <t>Aktif</t>
        </is>
      </c>
      <c r="J8" s="4">
        <f>IF(OR(G8="",I8="İptal edildi"),"",G8-TODAY())</f>
        <v/>
      </c>
    </row>
    <row r="9">
      <c r="A9" t="inlineStr">
        <is>
          <t>Oyun aboneliği</t>
        </is>
      </c>
      <c r="B9" t="inlineStr">
        <is>
          <t>Oyun</t>
        </is>
      </c>
      <c r="C9" t="inlineStr">
        <is>
          <t>Aylık</t>
        </is>
      </c>
      <c r="D9" s="2" t="n">
        <v>189</v>
      </c>
      <c r="E9" s="2">
        <f>IF(D9="","",IF(C9="Yıllık",D9/12,IF(C9="Üç aylık",D9/3,D9)))</f>
        <v/>
      </c>
      <c r="F9" s="2">
        <f>IF(E9="","",E9*12)</f>
        <v/>
      </c>
      <c r="G9" s="3" t="n">
        <v>46320</v>
      </c>
      <c r="H9" t="inlineStr">
        <is>
          <t>Mobil hat</t>
        </is>
      </c>
      <c r="I9" t="inlineStr">
        <is>
          <t>İptal edildi</t>
        </is>
      </c>
      <c r="J9" s="4">
        <f>IF(OR(G9="",I9="İptal edildi"),"",G9-TODAY())</f>
        <v/>
      </c>
    </row>
    <row r="10">
      <c r="A10" t="inlineStr">
        <is>
          <t>Dil öğrenme uygulaması</t>
        </is>
      </c>
      <c r="B10" t="inlineStr">
        <is>
          <t>Diğer</t>
        </is>
      </c>
      <c r="C10" t="inlineStr">
        <is>
          <t>Yıllık</t>
        </is>
      </c>
      <c r="D10" s="2" t="n">
        <v>1440</v>
      </c>
      <c r="E10" s="2">
        <f>IF(D10="","",IF(C10="Yıllık",D10/12,IF(C10="Üç aylık",D10/3,D10)))</f>
        <v/>
      </c>
      <c r="F10" s="2">
        <f>IF(E10="","",E10*12)</f>
        <v/>
      </c>
      <c r="G10" s="3" t="n">
        <v>46395</v>
      </c>
      <c r="H10" t="inlineStr">
        <is>
          <t>Kredi kartı</t>
        </is>
      </c>
      <c r="I10" t="inlineStr">
        <is>
          <t>Aktif</t>
        </is>
      </c>
      <c r="J10" s="4">
        <f>IF(OR(G10="",I10="İptal edildi"),"",G10-TODAY())</f>
        <v/>
      </c>
    </row>
    <row r="11">
      <c r="D11" s="2" t="n"/>
      <c r="E11" s="2">
        <f>IF(D11="","",IF(C11="Yıllık",D11/12,IF(C11="Üç aylık",D11/3,D11)))</f>
        <v/>
      </c>
      <c r="F11" s="2">
        <f>IF(E11="","",E11*12)</f>
        <v/>
      </c>
      <c r="G11" s="3" t="n"/>
      <c r="J11" s="4">
        <f>IF(OR(G11="",I11="İptal edildi"),"",G11-TODAY())</f>
        <v/>
      </c>
    </row>
    <row r="12">
      <c r="D12" s="2" t="n"/>
      <c r="E12" s="2">
        <f>IF(D12="","",IF(C12="Yıllık",D12/12,IF(C12="Üç aylık",D12/3,D12)))</f>
        <v/>
      </c>
      <c r="F12" s="2">
        <f>IF(E12="","",E12*12)</f>
        <v/>
      </c>
      <c r="G12" s="3" t="n"/>
      <c r="J12" s="4">
        <f>IF(OR(G12="",I12="İptal edildi"),"",G12-TODAY())</f>
        <v/>
      </c>
    </row>
    <row r="13">
      <c r="D13" s="2" t="n"/>
      <c r="E13" s="2">
        <f>IF(D13="","",IF(C13="Yıllık",D13/12,IF(C13="Üç aylık",D13/3,D13)))</f>
        <v/>
      </c>
      <c r="F13" s="2">
        <f>IF(E13="","",E13*12)</f>
        <v/>
      </c>
      <c r="G13" s="3" t="n"/>
      <c r="J13" s="4">
        <f>IF(OR(G13="",I13="İptal edildi"),"",G13-TODAY())</f>
        <v/>
      </c>
    </row>
    <row r="14">
      <c r="D14" s="2" t="n"/>
      <c r="E14" s="2">
        <f>IF(D14="","",IF(C14="Yıllık",D14/12,IF(C14="Üç aylık",D14/3,D14)))</f>
        <v/>
      </c>
      <c r="F14" s="2">
        <f>IF(E14="","",E14*12)</f>
        <v/>
      </c>
      <c r="G14" s="3" t="n"/>
      <c r="J14" s="4">
        <f>IF(OR(G14="",I14="İptal edildi"),"",G14-TODAY())</f>
        <v/>
      </c>
    </row>
    <row r="15">
      <c r="D15" s="2" t="n"/>
      <c r="E15" s="2">
        <f>IF(D15="","",IF(C15="Yıllık",D15/12,IF(C15="Üç aylık",D15/3,D15)))</f>
        <v/>
      </c>
      <c r="F15" s="2">
        <f>IF(E15="","",E15*12)</f>
        <v/>
      </c>
      <c r="G15" s="3" t="n"/>
      <c r="J15" s="4">
        <f>IF(OR(G15="",I15="İptal edildi"),"",G15-TODAY())</f>
        <v/>
      </c>
    </row>
    <row r="16">
      <c r="D16" s="2" t="n"/>
      <c r="E16" s="2">
        <f>IF(D16="","",IF(C16="Yıllık",D16/12,IF(C16="Üç aylık",D16/3,D16)))</f>
        <v/>
      </c>
      <c r="F16" s="2">
        <f>IF(E16="","",E16*12)</f>
        <v/>
      </c>
      <c r="G16" s="3" t="n"/>
      <c r="J16" s="4">
        <f>IF(OR(G16="",I16="İptal edildi"),"",G16-TODAY())</f>
        <v/>
      </c>
    </row>
    <row r="17">
      <c r="D17" s="2" t="n"/>
      <c r="E17" s="2">
        <f>IF(D17="","",IF(C17="Yıllık",D17/12,IF(C17="Üç aylık",D17/3,D17)))</f>
        <v/>
      </c>
      <c r="F17" s="2">
        <f>IF(E17="","",E17*12)</f>
        <v/>
      </c>
      <c r="G17" s="3" t="n"/>
      <c r="J17" s="4">
        <f>IF(OR(G17="",I17="İptal edildi"),"",G17-TODAY())</f>
        <v/>
      </c>
    </row>
    <row r="18">
      <c r="D18" s="2" t="n"/>
      <c r="E18" s="2">
        <f>IF(D18="","",IF(C18="Yıllık",D18/12,IF(C18="Üç aylık",D18/3,D18)))</f>
        <v/>
      </c>
      <c r="F18" s="2">
        <f>IF(E18="","",E18*12)</f>
        <v/>
      </c>
      <c r="G18" s="3" t="n"/>
      <c r="J18" s="4">
        <f>IF(OR(G18="",I18="İptal edildi"),"",G18-TODAY())</f>
        <v/>
      </c>
    </row>
    <row r="19">
      <c r="D19" s="2" t="n"/>
      <c r="E19" s="2">
        <f>IF(D19="","",IF(C19="Yıllık",D19/12,IF(C19="Üç aylık",D19/3,D19)))</f>
        <v/>
      </c>
      <c r="F19" s="2">
        <f>IF(E19="","",E19*12)</f>
        <v/>
      </c>
      <c r="G19" s="3" t="n"/>
      <c r="J19" s="4">
        <f>IF(OR(G19="",I19="İptal edildi"),"",G19-TODAY())</f>
        <v/>
      </c>
    </row>
    <row r="20">
      <c r="D20" s="2" t="n"/>
      <c r="E20" s="2">
        <f>IF(D20="","",IF(C20="Yıllık",D20/12,IF(C20="Üç aylık",D20/3,D20)))</f>
        <v/>
      </c>
      <c r="F20" s="2">
        <f>IF(E20="","",E20*12)</f>
        <v/>
      </c>
      <c r="G20" s="3" t="n"/>
      <c r="J20" s="4">
        <f>IF(OR(G20="",I20="İptal edildi"),"",G20-TODAY())</f>
        <v/>
      </c>
    </row>
    <row r="21">
      <c r="D21" s="2" t="n"/>
      <c r="E21" s="2">
        <f>IF(D21="","",IF(C21="Yıllık",D21/12,IF(C21="Üç aylık",D21/3,D21)))</f>
        <v/>
      </c>
      <c r="F21" s="2">
        <f>IF(E21="","",E21*12)</f>
        <v/>
      </c>
      <c r="G21" s="3" t="n"/>
      <c r="J21" s="4">
        <f>IF(OR(G21="",I21="İptal edildi"),"",G21-TODAY())</f>
        <v/>
      </c>
    </row>
    <row r="22">
      <c r="D22" s="2" t="n"/>
      <c r="E22" s="2">
        <f>IF(D22="","",IF(C22="Yıllık",D22/12,IF(C22="Üç aylık",D22/3,D22)))</f>
        <v/>
      </c>
      <c r="F22" s="2">
        <f>IF(E22="","",E22*12)</f>
        <v/>
      </c>
      <c r="G22" s="3" t="n"/>
      <c r="J22" s="4">
        <f>IF(OR(G22="",I22="İptal edildi"),"",G22-TODAY())</f>
        <v/>
      </c>
    </row>
    <row r="23">
      <c r="D23" s="2" t="n"/>
      <c r="E23" s="2">
        <f>IF(D23="","",IF(C23="Yıllık",D23/12,IF(C23="Üç aylık",D23/3,D23)))</f>
        <v/>
      </c>
      <c r="F23" s="2">
        <f>IF(E23="","",E23*12)</f>
        <v/>
      </c>
      <c r="G23" s="3" t="n"/>
      <c r="J23" s="4">
        <f>IF(OR(G23="",I23="İptal edildi"),"",G23-TODAY())</f>
        <v/>
      </c>
    </row>
    <row r="24">
      <c r="D24" s="2" t="n"/>
      <c r="E24" s="2">
        <f>IF(D24="","",IF(C24="Yıllık",D24/12,IF(C24="Üç aylık",D24/3,D24)))</f>
        <v/>
      </c>
      <c r="F24" s="2">
        <f>IF(E24="","",E24*12)</f>
        <v/>
      </c>
      <c r="G24" s="3" t="n"/>
      <c r="J24" s="4">
        <f>IF(OR(G24="",I24="İptal edildi"),"",G24-TODAY())</f>
        <v/>
      </c>
    </row>
    <row r="25">
      <c r="D25" s="2" t="n"/>
      <c r="E25" s="2">
        <f>IF(D25="","",IF(C25="Yıllık",D25/12,IF(C25="Üç aylık",D25/3,D25)))</f>
        <v/>
      </c>
      <c r="F25" s="2">
        <f>IF(E25="","",E25*12)</f>
        <v/>
      </c>
      <c r="G25" s="3" t="n"/>
      <c r="J25" s="4">
        <f>IF(OR(G25="",I25="İptal edildi"),"",G25-TODAY())</f>
        <v/>
      </c>
    </row>
    <row r="26">
      <c r="D26" s="2" t="n"/>
      <c r="E26" s="2">
        <f>IF(D26="","",IF(C26="Yıllık",D26/12,IF(C26="Üç aylık",D26/3,D26)))</f>
        <v/>
      </c>
      <c r="F26" s="2">
        <f>IF(E26="","",E26*12)</f>
        <v/>
      </c>
      <c r="G26" s="3" t="n"/>
      <c r="J26" s="4">
        <f>IF(OR(G26="",I26="İptal edildi"),"",G26-TODAY())</f>
        <v/>
      </c>
    </row>
    <row r="27">
      <c r="D27" s="2" t="n"/>
      <c r="E27" s="2">
        <f>IF(D27="","",IF(C27="Yıllık",D27/12,IF(C27="Üç aylık",D27/3,D27)))</f>
        <v/>
      </c>
      <c r="F27" s="2">
        <f>IF(E27="","",E27*12)</f>
        <v/>
      </c>
      <c r="G27" s="3" t="n"/>
      <c r="J27" s="4">
        <f>IF(OR(G27="",I27="İptal edildi"),"",G27-TODAY())</f>
        <v/>
      </c>
    </row>
    <row r="28">
      <c r="D28" s="2" t="n"/>
      <c r="E28" s="2">
        <f>IF(D28="","",IF(C28="Yıllık",D28/12,IF(C28="Üç aylık",D28/3,D28)))</f>
        <v/>
      </c>
      <c r="F28" s="2">
        <f>IF(E28="","",E28*12)</f>
        <v/>
      </c>
      <c r="G28" s="3" t="n"/>
      <c r="J28" s="4">
        <f>IF(OR(G28="",I28="İptal edildi"),"",G28-TODAY())</f>
        <v/>
      </c>
    </row>
    <row r="29">
      <c r="D29" s="2" t="n"/>
      <c r="E29" s="2">
        <f>IF(D29="","",IF(C29="Yıllık",D29/12,IF(C29="Üç aylık",D29/3,D29)))</f>
        <v/>
      </c>
      <c r="F29" s="2">
        <f>IF(E29="","",E29*12)</f>
        <v/>
      </c>
      <c r="G29" s="3" t="n"/>
      <c r="J29" s="4">
        <f>IF(OR(G29="",I29="İptal edildi"),"",G29-TODAY())</f>
        <v/>
      </c>
    </row>
    <row r="30">
      <c r="D30" s="2" t="n"/>
      <c r="E30" s="2">
        <f>IF(D30="","",IF(C30="Yıllık",D30/12,IF(C30="Üç aylık",D30/3,D30)))</f>
        <v/>
      </c>
      <c r="F30" s="2">
        <f>IF(E30="","",E30*12)</f>
        <v/>
      </c>
      <c r="G30" s="3" t="n"/>
      <c r="J30" s="4">
        <f>IF(OR(G30="",I30="İptal edildi"),"",G30-TODAY())</f>
        <v/>
      </c>
    </row>
    <row r="31">
      <c r="D31" s="2" t="n"/>
      <c r="E31" s="2">
        <f>IF(D31="","",IF(C31="Yıllık",D31/12,IF(C31="Üç aylık",D31/3,D31)))</f>
        <v/>
      </c>
      <c r="F31" s="2">
        <f>IF(E31="","",E31*12)</f>
        <v/>
      </c>
      <c r="G31" s="3" t="n"/>
      <c r="J31" s="4">
        <f>IF(OR(G31="",I31="İptal edildi"),"",G31-TODAY())</f>
        <v/>
      </c>
    </row>
    <row r="32">
      <c r="D32" s="2" t="n"/>
      <c r="E32" s="2">
        <f>IF(D32="","",IF(C32="Yıllık",D32/12,IF(C32="Üç aylık",D32/3,D32)))</f>
        <v/>
      </c>
      <c r="F32" s="2">
        <f>IF(E32="","",E32*12)</f>
        <v/>
      </c>
      <c r="G32" s="3" t="n"/>
      <c r="J32" s="4">
        <f>IF(OR(G32="",I32="İptal edildi"),"",G32-TODAY())</f>
        <v/>
      </c>
    </row>
    <row r="33">
      <c r="D33" s="2" t="n"/>
      <c r="E33" s="2">
        <f>IF(D33="","",IF(C33="Yıllık",D33/12,IF(C33="Üç aylık",D33/3,D33)))</f>
        <v/>
      </c>
      <c r="F33" s="2">
        <f>IF(E33="","",E33*12)</f>
        <v/>
      </c>
      <c r="G33" s="3" t="n"/>
      <c r="J33" s="4">
        <f>IF(OR(G33="",I33="İptal edildi"),"",G33-TODAY())</f>
        <v/>
      </c>
    </row>
    <row r="34">
      <c r="D34" s="2" t="n"/>
      <c r="E34" s="2">
        <f>IF(D34="","",IF(C34="Yıllık",D34/12,IF(C34="Üç aylık",D34/3,D34)))</f>
        <v/>
      </c>
      <c r="F34" s="2">
        <f>IF(E34="","",E34*12)</f>
        <v/>
      </c>
      <c r="G34" s="3" t="n"/>
      <c r="J34" s="4">
        <f>IF(OR(G34="",I34="İptal edildi"),"",G34-TODAY())</f>
        <v/>
      </c>
    </row>
    <row r="35">
      <c r="D35" s="2" t="n"/>
      <c r="E35" s="2">
        <f>IF(D35="","",IF(C35="Yıllık",D35/12,IF(C35="Üç aylık",D35/3,D35)))</f>
        <v/>
      </c>
      <c r="F35" s="2">
        <f>IF(E35="","",E35*12)</f>
        <v/>
      </c>
      <c r="G35" s="3" t="n"/>
      <c r="J35" s="4">
        <f>IF(OR(G35="",I35="İptal edildi"),"",G35-TODAY())</f>
        <v/>
      </c>
    </row>
    <row r="36">
      <c r="D36" s="2" t="n"/>
      <c r="E36" s="2">
        <f>IF(D36="","",IF(C36="Yıllık",D36/12,IF(C36="Üç aylık",D36/3,D36)))</f>
        <v/>
      </c>
      <c r="F36" s="2">
        <f>IF(E36="","",E36*12)</f>
        <v/>
      </c>
      <c r="G36" s="3" t="n"/>
      <c r="J36" s="4">
        <f>IF(OR(G36="",I36="İptal edildi"),"",G36-TODAY())</f>
        <v/>
      </c>
    </row>
    <row r="37">
      <c r="D37" s="2" t="n"/>
      <c r="E37" s="2">
        <f>IF(D37="","",IF(C37="Yıllık",D37/12,IF(C37="Üç aylık",D37/3,D37)))</f>
        <v/>
      </c>
      <c r="F37" s="2">
        <f>IF(E37="","",E37*12)</f>
        <v/>
      </c>
      <c r="G37" s="3" t="n"/>
      <c r="J37" s="4">
        <f>IF(OR(G37="",I37="İptal edildi"),"",G37-TODAY())</f>
        <v/>
      </c>
    </row>
    <row r="38">
      <c r="D38" s="2" t="n"/>
      <c r="E38" s="2">
        <f>IF(D38="","",IF(C38="Yıllık",D38/12,IF(C38="Üç aylık",D38/3,D38)))</f>
        <v/>
      </c>
      <c r="F38" s="2">
        <f>IF(E38="","",E38*12)</f>
        <v/>
      </c>
      <c r="G38" s="3" t="n"/>
      <c r="J38" s="4">
        <f>IF(OR(G38="",I38="İptal edildi"),"",G38-TODAY())</f>
        <v/>
      </c>
    </row>
    <row r="39">
      <c r="D39" s="2" t="n"/>
      <c r="E39" s="2">
        <f>IF(D39="","",IF(C39="Yıllık",D39/12,IF(C39="Üç aylık",D39/3,D39)))</f>
        <v/>
      </c>
      <c r="F39" s="2">
        <f>IF(E39="","",E39*12)</f>
        <v/>
      </c>
      <c r="G39" s="3" t="n"/>
      <c r="J39" s="4">
        <f>IF(OR(G39="",I39="İptal edildi"),"",G39-TODAY())</f>
        <v/>
      </c>
    </row>
    <row r="40">
      <c r="D40" s="2" t="n"/>
      <c r="E40" s="2">
        <f>IF(D40="","",IF(C40="Yıllık",D40/12,IF(C40="Üç aylık",D40/3,D40)))</f>
        <v/>
      </c>
      <c r="F40" s="2">
        <f>IF(E40="","",E40*12)</f>
        <v/>
      </c>
      <c r="G40" s="3" t="n"/>
      <c r="J40" s="4">
        <f>IF(OR(G40="",I40="İptal edildi"),"",G40-TODAY())</f>
        <v/>
      </c>
    </row>
    <row r="41">
      <c r="D41" s="2" t="n"/>
      <c r="E41" s="2">
        <f>IF(D41="","",IF(C41="Yıllık",D41/12,IF(C41="Üç aylık",D41/3,D41)))</f>
        <v/>
      </c>
      <c r="F41" s="2">
        <f>IF(E41="","",E41*12)</f>
        <v/>
      </c>
      <c r="G41" s="3" t="n"/>
      <c r="J41" s="4">
        <f>IF(OR(G41="",I41="İptal edildi"),"",G41-TODAY())</f>
        <v/>
      </c>
    </row>
    <row r="42">
      <c r="D42" s="2" t="n"/>
      <c r="E42" s="2">
        <f>IF(D42="","",IF(C42="Yıllık",D42/12,IF(C42="Üç aylık",D42/3,D42)))</f>
        <v/>
      </c>
      <c r="F42" s="2">
        <f>IF(E42="","",E42*12)</f>
        <v/>
      </c>
      <c r="G42" s="3" t="n"/>
      <c r="J42" s="4">
        <f>IF(OR(G42="",I42="İptal edildi"),"",G42-TODAY())</f>
        <v/>
      </c>
    </row>
    <row r="43">
      <c r="D43" s="2" t="n"/>
      <c r="E43" s="2">
        <f>IF(D43="","",IF(C43="Yıllık",D43/12,IF(C43="Üç aylık",D43/3,D43)))</f>
        <v/>
      </c>
      <c r="F43" s="2">
        <f>IF(E43="","",E43*12)</f>
        <v/>
      </c>
      <c r="G43" s="3" t="n"/>
      <c r="J43" s="4">
        <f>IF(OR(G43="",I43="İptal edildi"),"",G43-TODAY())</f>
        <v/>
      </c>
    </row>
    <row r="44">
      <c r="D44" s="2" t="n"/>
      <c r="E44" s="2">
        <f>IF(D44="","",IF(C44="Yıllık",D44/12,IF(C44="Üç aylık",D44/3,D44)))</f>
        <v/>
      </c>
      <c r="F44" s="2">
        <f>IF(E44="","",E44*12)</f>
        <v/>
      </c>
      <c r="G44" s="3" t="n"/>
      <c r="J44" s="4">
        <f>IF(OR(G44="",I44="İptal edildi"),"",G44-TODAY())</f>
        <v/>
      </c>
    </row>
    <row r="45">
      <c r="D45" s="2" t="n"/>
      <c r="E45" s="2">
        <f>IF(D45="","",IF(C45="Yıllık",D45/12,IF(C45="Üç aylık",D45/3,D45)))</f>
        <v/>
      </c>
      <c r="F45" s="2">
        <f>IF(E45="","",E45*12)</f>
        <v/>
      </c>
      <c r="G45" s="3" t="n"/>
      <c r="J45" s="4">
        <f>IF(OR(G45="",I45="İptal edildi"),"",G45-TODAY())</f>
        <v/>
      </c>
    </row>
    <row r="46">
      <c r="D46" s="2" t="n"/>
      <c r="E46" s="2">
        <f>IF(D46="","",IF(C46="Yıllık",D46/12,IF(C46="Üç aylık",D46/3,D46)))</f>
        <v/>
      </c>
      <c r="F46" s="2">
        <f>IF(E46="","",E46*12)</f>
        <v/>
      </c>
      <c r="G46" s="3" t="n"/>
      <c r="J46" s="4">
        <f>IF(OR(G46="",I46="İptal edildi"),"",G46-TODAY())</f>
        <v/>
      </c>
    </row>
    <row r="47">
      <c r="D47" s="2" t="n"/>
      <c r="E47" s="2">
        <f>IF(D47="","",IF(C47="Yıllık",D47/12,IF(C47="Üç aylık",D47/3,D47)))</f>
        <v/>
      </c>
      <c r="F47" s="2">
        <f>IF(E47="","",E47*12)</f>
        <v/>
      </c>
      <c r="G47" s="3" t="n"/>
      <c r="J47" s="4">
        <f>IF(OR(G47="",I47="İptal edildi"),"",G47-TODAY())</f>
        <v/>
      </c>
    </row>
    <row r="48">
      <c r="D48" s="2" t="n"/>
      <c r="E48" s="2">
        <f>IF(D48="","",IF(C48="Yıllık",D48/12,IF(C48="Üç aylık",D48/3,D48)))</f>
        <v/>
      </c>
      <c r="F48" s="2">
        <f>IF(E48="","",E48*12)</f>
        <v/>
      </c>
      <c r="G48" s="3" t="n"/>
      <c r="J48" s="4">
        <f>IF(OR(G48="",I48="İptal edildi"),"",G48-TODAY())</f>
        <v/>
      </c>
    </row>
    <row r="49">
      <c r="D49" s="2" t="n"/>
      <c r="E49" s="2">
        <f>IF(D49="","",IF(C49="Yıllık",D49/12,IF(C49="Üç aylık",D49/3,D49)))</f>
        <v/>
      </c>
      <c r="F49" s="2">
        <f>IF(E49="","",E49*12)</f>
        <v/>
      </c>
      <c r="G49" s="3" t="n"/>
      <c r="J49" s="4">
        <f>IF(OR(G49="",I49="İptal edildi"),"",G49-TODAY())</f>
        <v/>
      </c>
    </row>
    <row r="50">
      <c r="D50" s="2" t="n"/>
      <c r="E50" s="2">
        <f>IF(D50="","",IF(C50="Yıllık",D50/12,IF(C50="Üç aylık",D50/3,D50)))</f>
        <v/>
      </c>
      <c r="F50" s="2">
        <f>IF(E50="","",E50*12)</f>
        <v/>
      </c>
      <c r="G50" s="3" t="n"/>
      <c r="J50" s="4">
        <f>IF(OR(G50="",I50="İptal edildi"),"",G50-TODAY())</f>
        <v/>
      </c>
    </row>
    <row r="51">
      <c r="D51" s="2" t="n"/>
      <c r="E51" s="2">
        <f>IF(D51="","",IF(C51="Yıllık",D51/12,IF(C51="Üç aylık",D51/3,D51)))</f>
        <v/>
      </c>
      <c r="F51" s="2">
        <f>IF(E51="","",E51*12)</f>
        <v/>
      </c>
      <c r="G51" s="3" t="n"/>
      <c r="J51" s="4">
        <f>IF(OR(G51="",I51="İptal edildi"),"",G51-TODAY())</f>
        <v/>
      </c>
    </row>
    <row r="52">
      <c r="D52" s="2" t="n"/>
      <c r="E52" s="2">
        <f>IF(D52="","",IF(C52="Yıllık",D52/12,IF(C52="Üç aylık",D52/3,D52)))</f>
        <v/>
      </c>
      <c r="F52" s="2">
        <f>IF(E52="","",E52*12)</f>
        <v/>
      </c>
      <c r="G52" s="3" t="n"/>
      <c r="J52" s="4">
        <f>IF(OR(G52="",I52="İptal edildi"),"",G52-TODAY())</f>
        <v/>
      </c>
    </row>
    <row r="53">
      <c r="D53" s="2" t="n"/>
      <c r="E53" s="2">
        <f>IF(D53="","",IF(C53="Yıllık",D53/12,IF(C53="Üç aylık",D53/3,D53)))</f>
        <v/>
      </c>
      <c r="F53" s="2">
        <f>IF(E53="","",E53*12)</f>
        <v/>
      </c>
      <c r="G53" s="3" t="n"/>
      <c r="J53" s="4">
        <f>IF(OR(G53="",I53="İptal edildi"),"",G53-TODAY())</f>
        <v/>
      </c>
    </row>
    <row r="54">
      <c r="D54" s="2" t="n"/>
      <c r="E54" s="2">
        <f>IF(D54="","",IF(C54="Yıllık",D54/12,IF(C54="Üç aylık",D54/3,D54)))</f>
        <v/>
      </c>
      <c r="F54" s="2">
        <f>IF(E54="","",E54*12)</f>
        <v/>
      </c>
      <c r="G54" s="3" t="n"/>
      <c r="J54" s="4">
        <f>IF(OR(G54="",I54="İptal edildi"),"",G54-TODAY())</f>
        <v/>
      </c>
    </row>
    <row r="55">
      <c r="D55" s="2" t="n"/>
      <c r="E55" s="2">
        <f>IF(D55="","",IF(C55="Yıllık",D55/12,IF(C55="Üç aylık",D55/3,D55)))</f>
        <v/>
      </c>
      <c r="F55" s="2">
        <f>IF(E55="","",E55*12)</f>
        <v/>
      </c>
      <c r="G55" s="3" t="n"/>
      <c r="J55" s="4">
        <f>IF(OR(G55="",I55="İptal edildi"),"",G55-TODAY())</f>
        <v/>
      </c>
    </row>
    <row r="56">
      <c r="D56" s="2" t="n"/>
      <c r="E56" s="2">
        <f>IF(D56="","",IF(C56="Yıllık",D56/12,IF(C56="Üç aylık",D56/3,D56)))</f>
        <v/>
      </c>
      <c r="F56" s="2">
        <f>IF(E56="","",E56*12)</f>
        <v/>
      </c>
      <c r="G56" s="3" t="n"/>
      <c r="J56" s="4">
        <f>IF(OR(G56="",I56="İptal edildi"),"",G56-TODAY())</f>
        <v/>
      </c>
    </row>
    <row r="57">
      <c r="D57" s="2" t="n"/>
      <c r="E57" s="2">
        <f>IF(D57="","",IF(C57="Yıllık",D57/12,IF(C57="Üç aylık",D57/3,D57)))</f>
        <v/>
      </c>
      <c r="F57" s="2">
        <f>IF(E57="","",E57*12)</f>
        <v/>
      </c>
      <c r="G57" s="3" t="n"/>
      <c r="J57" s="4">
        <f>IF(OR(G57="",I57="İptal edildi"),"",G57-TODAY())</f>
        <v/>
      </c>
    </row>
    <row r="58">
      <c r="D58" s="2" t="n"/>
      <c r="E58" s="2">
        <f>IF(D58="","",IF(C58="Yıllık",D58/12,IF(C58="Üç aylık",D58/3,D58)))</f>
        <v/>
      </c>
      <c r="F58" s="2">
        <f>IF(E58="","",E58*12)</f>
        <v/>
      </c>
      <c r="G58" s="3" t="n"/>
      <c r="J58" s="4">
        <f>IF(OR(G58="",I58="İptal edildi"),"",G58-TODAY())</f>
        <v/>
      </c>
    </row>
    <row r="59">
      <c r="D59" s="2" t="n"/>
      <c r="E59" s="2">
        <f>IF(D59="","",IF(C59="Yıllık",D59/12,IF(C59="Üç aylık",D59/3,D59)))</f>
        <v/>
      </c>
      <c r="F59" s="2">
        <f>IF(E59="","",E59*12)</f>
        <v/>
      </c>
      <c r="G59" s="3" t="n"/>
      <c r="J59" s="4">
        <f>IF(OR(G59="",I59="İptal edildi"),"",G59-TODAY())</f>
        <v/>
      </c>
    </row>
    <row r="60">
      <c r="D60" s="2" t="n"/>
      <c r="E60" s="2">
        <f>IF(D60="","",IF(C60="Yıllık",D60/12,IF(C60="Üç aylık",D60/3,D60)))</f>
        <v/>
      </c>
      <c r="F60" s="2">
        <f>IF(E60="","",E60*12)</f>
        <v/>
      </c>
      <c r="G60" s="3" t="n"/>
      <c r="J60" s="4">
        <f>IF(OR(G60="",I60="İptal edildi"),"",G60-TODAY())</f>
        <v/>
      </c>
    </row>
    <row r="61">
      <c r="D61" s="2" t="n"/>
      <c r="E61" s="2">
        <f>IF(D61="","",IF(C61="Yıllık",D61/12,IF(C61="Üç aylık",D61/3,D61)))</f>
        <v/>
      </c>
      <c r="F61" s="2">
        <f>IF(E61="","",E61*12)</f>
        <v/>
      </c>
      <c r="G61" s="3" t="n"/>
      <c r="J61" s="4">
        <f>IF(OR(G61="",I61="İptal edildi"),"",G61-TODAY())</f>
        <v/>
      </c>
    </row>
  </sheetData>
  <conditionalFormatting sqref="J2:J61">
    <cfRule type="cellIs" priority="1" operator="lessThan" dxfId="0">
      <formula>8</formula>
    </cfRule>
  </conditionalFormatting>
  <conditionalFormatting sqref="I2:I61">
    <cfRule type="cellIs" priority="2" operator="equal" dxfId="1">
      <formula>"İptal edildi"</formula>
    </cfRule>
    <cfRule type="cellIs" priority="3" operator="equal" dxfId="2">
      <formula>"Deneme"</formula>
    </cfRule>
  </conditionalFormatting>
  <dataValidations count="4">
    <dataValidation sqref="B2:B61" showDropDown="0" showInputMessage="0" showErrorMessage="0" allowBlank="1" errorTitle="Geçersiz değer" error="Listeden bir değer seçin" type="list">
      <formula1>"Dijital yayın,Müzik,Bulut depolama,Yazılım,Spor,Haber ve dergi,Oyun,Diğer"</formula1>
    </dataValidation>
    <dataValidation sqref="C2:C61" showDropDown="0" showInputMessage="0" showErrorMessage="0" allowBlank="1" errorTitle="Geçersiz değer" error="Listeden bir değer seçin" type="list">
      <formula1>"Aylık,Üç aylık,Yıllık"</formula1>
    </dataValidation>
    <dataValidation sqref="H2:H61" showDropDown="0" showInputMessage="0" showErrorMessage="0" allowBlank="1" errorTitle="Geçersiz değer" error="Listeden bir değer seçin" type="list">
      <formula1>"Kredi kartı,Banka kartı,Mobil hat,Diğer"</formula1>
    </dataValidation>
    <dataValidation sqref="I2:I61" showDropDown="0" showInputMessage="0" showErrorMessage="0" allowBlank="1" errorTitle="Geçersiz değer" error="Listeden bir değer seçin" type="list">
      <formula1>"Aktif,Deneme,İptal edildi"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</cols>
  <sheetData>
    <row r="1">
      <c r="A1" s="1" t="inlineStr">
        <is>
          <t>Kategori</t>
        </is>
      </c>
      <c r="B1" s="1" t="inlineStr">
        <is>
          <t>Aylık tutar</t>
        </is>
      </c>
      <c r="C1" s="1" t="inlineStr">
        <is>
          <t>Yıllık tutar</t>
        </is>
      </c>
    </row>
    <row r="2">
      <c r="A2" t="inlineStr">
        <is>
          <t>Dijital yayın</t>
        </is>
      </c>
      <c r="B2" s="2">
        <f>SUMIFS(Abonelikler!$E:$E,Abonelikler!$B:$B,$A2,Abonelikler!$I:$I,"Aktif")</f>
        <v/>
      </c>
      <c r="C2" s="2">
        <f>B2*12</f>
        <v/>
      </c>
      <c r="E2" s="5" t="inlineStr">
        <is>
          <t>Aktif abonelik</t>
        </is>
      </c>
      <c r="F2" s="4">
        <f>COUNTIF(Abonelikler!$I:$I,"Aktif")</f>
        <v/>
      </c>
    </row>
    <row r="3">
      <c r="A3" t="inlineStr">
        <is>
          <t>Müzik</t>
        </is>
      </c>
      <c r="B3" s="2">
        <f>SUMIFS(Abonelikler!$E:$E,Abonelikler!$B:$B,$A3,Abonelikler!$I:$I,"Aktif")</f>
        <v/>
      </c>
      <c r="C3" s="2">
        <f>B3*12</f>
        <v/>
      </c>
      <c r="E3" s="5" t="inlineStr">
        <is>
          <t>Aylık toplam</t>
        </is>
      </c>
      <c r="F3" s="2">
        <f>SUMIFS(Abonelikler!$E:$E,Abonelikler!$I:$I,"Aktif")</f>
        <v/>
      </c>
    </row>
    <row r="4">
      <c r="A4" t="inlineStr">
        <is>
          <t>Bulut depolama</t>
        </is>
      </c>
      <c r="B4" s="2">
        <f>SUMIFS(Abonelikler!$E:$E,Abonelikler!$B:$B,$A4,Abonelikler!$I:$I,"Aktif")</f>
        <v/>
      </c>
      <c r="C4" s="2">
        <f>B4*12</f>
        <v/>
      </c>
      <c r="E4" s="5" t="inlineStr">
        <is>
          <t>Yıllık toplam</t>
        </is>
      </c>
      <c r="F4" s="2">
        <f>F3*12</f>
        <v/>
      </c>
    </row>
    <row r="5">
      <c r="A5" t="inlineStr">
        <is>
          <t>Yazılım</t>
        </is>
      </c>
      <c r="B5" s="2">
        <f>SUMIFS(Abonelikler!$E:$E,Abonelikler!$B:$B,$A5,Abonelikler!$I:$I,"Aktif")</f>
        <v/>
      </c>
      <c r="C5" s="2">
        <f>B5*12</f>
        <v/>
      </c>
      <c r="E5" s="5" t="inlineStr">
        <is>
          <t>Deneme sürümünde</t>
        </is>
      </c>
      <c r="F5" s="4">
        <f>COUNTIF(Abonelikler!$I:$I,"Deneme")</f>
        <v/>
      </c>
    </row>
    <row r="6">
      <c r="A6" t="inlineStr">
        <is>
          <t>Spor</t>
        </is>
      </c>
      <c r="B6" s="2">
        <f>SUMIFS(Abonelikler!$E:$E,Abonelikler!$B:$B,$A6,Abonelikler!$I:$I,"Aktif")</f>
        <v/>
      </c>
      <c r="C6" s="2">
        <f>B6*12</f>
        <v/>
      </c>
      <c r="E6" s="5" t="inlineStr">
        <is>
          <t>Deneme bitince eklenecek</t>
        </is>
      </c>
      <c r="F6" s="2">
        <f>SUMIFS(Abonelikler!$E:$E,Abonelikler!$I:$I,"Deneme")</f>
        <v/>
      </c>
    </row>
    <row r="7">
      <c r="A7" t="inlineStr">
        <is>
          <t>Haber ve dergi</t>
        </is>
      </c>
      <c r="B7" s="2">
        <f>SUMIFS(Abonelikler!$E:$E,Abonelikler!$B:$B,$A7,Abonelikler!$I:$I,"Aktif")</f>
        <v/>
      </c>
      <c r="C7" s="2">
        <f>B7*12</f>
        <v/>
      </c>
      <c r="E7" s="5" t="inlineStr">
        <is>
          <t>7 gün içinde yenilenecek</t>
        </is>
      </c>
      <c r="F7" s="4">
        <f>COUNTIFS(Abonelikler!$J:$J,"&gt;=0",Abonelikler!$J:$J,"&lt;=7")</f>
        <v/>
      </c>
    </row>
    <row r="8">
      <c r="A8" t="inlineStr">
        <is>
          <t>Oyun</t>
        </is>
      </c>
      <c r="B8" s="2">
        <f>SUMIFS(Abonelikler!$E:$E,Abonelikler!$B:$B,$A8,Abonelikler!$I:$I,"Aktif")</f>
        <v/>
      </c>
      <c r="C8" s="2">
        <f>B8*12</f>
        <v/>
      </c>
    </row>
    <row r="9">
      <c r="A9" t="inlineStr">
        <is>
          <t>Diğer</t>
        </is>
      </c>
      <c r="B9" s="2">
        <f>SUMIFS(Abonelikler!$E:$E,Abonelikler!$B:$B,$A9,Abonelikler!$I:$I,"Aktif")</f>
        <v/>
      </c>
      <c r="C9" s="2">
        <f>B9*12</f>
        <v/>
      </c>
    </row>
    <row r="10">
      <c r="A10" t="inlineStr">
        <is>
          <t>Toplam</t>
        </is>
      </c>
      <c r="B10" s="2">
        <f>SUM(B2:B9)</f>
        <v/>
      </c>
      <c r="C10" s="2">
        <f>SUM(C2:C9)</f>
        <v/>
      </c>
    </row>
  </sheetData>
  <conditionalFormatting sqref="F7">
    <cfRule type="cellIs" priority="1" operator="greaterThan" dxfId="0">
      <formula>0</formula>
    </cfRule>
  </conditionalFormatting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2026-10-16T11:20:14Z</dcterms:created>
  <dcterms:modified xsi:type="dcterms:W3CDTF">2026-10-16T11:20:14Z</dcterms:modified>
</cp:coreProperties>
</file>